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бюдж+внеб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<sst xmlns="http://schemas.openxmlformats.org/spreadsheetml/2006/main" count="196" uniqueCount="156">
  <si>
    <t>Создание благоприятной культурной среды для воспитания и развития личности, формирования у жителей позитивных ценностных установок; обеспечение культурного обслуживания населения с учетом культурных интересов и потребностей различных социально-возрастных групп; создание условий для культурно-творческой деятельности, эстетического и художественного воспитания населения; сохранение и пропаганда культурно-исторического наследия.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</si>
  <si>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доступа; услуга по проведению благотворительных кино-видео сеансов.</t>
  </si>
  <si>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</si>
  <si>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</si>
  <si>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</si>
  <si>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</si>
  <si>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</si>
  <si>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</si>
  <si>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</si>
  <si>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</si>
  <si>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</si>
  <si>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</si>
  <si>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</si>
  <si>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</si>
  <si>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</si>
  <si>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</si>
  <si>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</si>
  <si>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</si>
  <si>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</si>
  <si>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</si>
  <si>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</si>
  <si>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</si>
  <si>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</si>
  <si>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</si>
  <si>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</si>
  <si>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</si>
  <si>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</si>
  <si>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</si>
  <si>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</si>
  <si>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</si>
  <si>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</si>
  <si>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</si>
  <si>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</si>
  <si>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</si>
  <si>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</si>
  <si>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</si>
  <si>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</si>
  <si>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</si>
  <si>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</si>
  <si>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</si>
  <si>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</si>
  <si>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</si>
  <si>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</si>
  <si>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</si>
  <si>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Бюджетные инвестиции</t>
  </si>
  <si>
    <t>Поступления от реализации ценных бумаг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</si>
  <si>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</si>
  <si>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</si>
  <si>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</si>
  <si>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</si>
  <si>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</si>
  <si>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</si>
  <si>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</si>
  <si>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</si>
  <si>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</si>
  <si>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</si>
  <si>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</si>
  <si>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</si>
  <si>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</si>
  <si>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</si>
  <si>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</si>
  <si>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операции по счетам, открытым в кредитных организациях в иностранной валюте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</si>
  <si>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</si>
  <si>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</si>
  <si>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</si>
  <si>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</si>
  <si>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</si>
  <si>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</si>
  <si>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</si>
  <si>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</si>
  <si>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</si>
  <si>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</si>
  <si>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</si>
  <si>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</si>
  <si>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</si>
  <si>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</si>
  <si>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</si>
  <si>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</si>
  <si>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</si>
  <si>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</si>
  <si>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</si>
  <si>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</si>
  <si>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</si>
  <si>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</si>
  <si>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</si>
  <si>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 xml:space="preserve">Поступление нефинансовых активов, всего </t>
  </si>
  <si>
    <t>Исполнитель</t>
  </si>
  <si>
    <t>операции по лицевым счетам, открытым в органах Федерального казначейства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</si>
  <si>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</si>
  <si>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</si>
  <si>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</si>
  <si>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</si>
  <si>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</si>
  <si>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</si>
  <si>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</si>
  <si>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</si>
  <si>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</si>
  <si>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</si>
  <si>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</si>
  <si>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</si>
  <si>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</si>
  <si>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</si>
  <si>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</si>
  <si>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</si>
  <si>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</si>
  <si>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r>
      <t xml:space="preserve">Приложение </t>
    </r>
    <r>
      <rPr>
        <b/>
        <u val="single"/>
        <sz val="8"/>
        <rFont val="Times New Roman"/>
        <family val="1"/>
      </rPr>
      <t>№</t>
    </r>
    <r>
      <rPr>
        <sz val="8"/>
        <rFont val="Times New Roman"/>
        <family val="1"/>
      </rPr>
      <t xml:space="preserve"> 1 Порядку утвержденым постановлением администрации Невьянского городского округа</t>
    </r>
  </si>
  <si>
    <t>от "_01___"___08________ 2011___ г.   № 2072-п</t>
  </si>
  <si>
    <t xml:space="preserve">Адрес фактического местонахождения муниципального бюджетного учреждения </t>
  </si>
  <si>
    <t xml:space="preserve">I.  Сведения о деятельности муниципального бюджетного учреждения </t>
  </si>
  <si>
    <t xml:space="preserve">1.1. Цели деятельности муниципального бюджетного учреждения </t>
  </si>
  <si>
    <t xml:space="preserve">1.2. Виды деятельности муниципального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</si>
  <si>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</si>
  <si>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</si>
  <si>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</si>
  <si>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</si>
  <si>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</si>
  <si>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</si>
  <si>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</si>
  <si>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</si>
  <si>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местного бюджета, всего:</t>
  </si>
  <si>
    <t>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</si>
  <si>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Руководитель муниципального бюджетного учреждения </t>
  </si>
  <si>
    <t xml:space="preserve">Главный бухгалтер муниципального бюджетного учреждения </t>
  </si>
  <si>
    <t xml:space="preserve">              Наименование муниципального бюджетного учреждения</t>
  </si>
  <si>
    <t>МКУ "Управление культуры Невьянского городского округа"</t>
  </si>
  <si>
    <t>-</t>
  </si>
  <si>
    <t>6621009568 / 662101001</t>
  </si>
  <si>
    <t xml:space="preserve">Свердловская область, г. Невьянск; ул.Малышева, дом 1. </t>
  </si>
  <si>
    <t>Услуга № 1 "Доходы от сдачи в аренду"</t>
  </si>
  <si>
    <t>Услуга № 2 "Прочие доходы"</t>
  </si>
  <si>
    <t>Услуга № 3 "Доходы от рыночных продаж"</t>
  </si>
  <si>
    <t>Л.Г.Мохова</t>
  </si>
  <si>
    <t>Т.В.Тасакова</t>
  </si>
  <si>
    <t>тел. 2-27-47</t>
  </si>
  <si>
    <t>Услуга № 3</t>
  </si>
  <si>
    <t>Иные цели, в том числе:</t>
  </si>
  <si>
    <t xml:space="preserve"> Муниципальное бюджетное учреждение культуры Невьянского городского округа </t>
  </si>
  <si>
    <r>
      <t xml:space="preserve">                                             </t>
    </r>
    <r>
      <rPr>
        <u val="single"/>
        <sz val="10"/>
        <rFont val="Arial Cyr"/>
        <family val="0"/>
      </rPr>
      <t>"Культурно-досуговый центр"</t>
    </r>
  </si>
  <si>
    <t xml:space="preserve">1.3. Перечень услуг (работ), осуществляемых на платной основе: </t>
  </si>
  <si>
    <t>Работа по созданию концертов и концертных программ, иных зрелищных мероприятий; работа по организации и проведению культурно-досуговых мероприятий (фестивалей, смотров, конкурсов, выставок); работа по организации деятельности клубных формирований; методическая работа;  работа по созданию кино-фото-аудио материалов, печатной продукции; услуга по показу кино-видеофильмов; услуга по показу концертов и концертных программ, иных зрелищных мероприятий, в том числе в режиме удаленного доступа.</t>
  </si>
  <si>
    <t>Директор МКУ "УК НГО"</t>
  </si>
  <si>
    <t>Ведерникова Лариса Борисовна</t>
  </si>
  <si>
    <t>Субсидии на выполнение муниципального задания</t>
  </si>
  <si>
    <t xml:space="preserve">Иные цели </t>
  </si>
  <si>
    <t>Поступления от приносящей доход деятельности</t>
  </si>
  <si>
    <t xml:space="preserve">на 2016 год </t>
  </si>
  <si>
    <t>Вид расхода</t>
  </si>
  <si>
    <t xml:space="preserve">КОСГУ </t>
  </si>
  <si>
    <t>Прочие расходы (налог на имущ.)</t>
  </si>
  <si>
    <t>Т.А. Мишина</t>
  </si>
  <si>
    <t xml:space="preserve">Услуги связи </t>
  </si>
  <si>
    <t>"08" апреля  2016 г.</t>
  </si>
  <si>
    <t>" 08 "_апреля_ 2016г.</t>
  </si>
  <si>
    <t xml:space="preserve">08.04.2016 г. </t>
  </si>
  <si>
    <t>08 апреля 2016 г.</t>
  </si>
  <si>
    <t>Возврат субсидий на иные цели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</si>
</sst>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Arial Cyr"/>
      <family val="0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77"/>
  <sheetViews>
    <sheetView tabSelected="1" workbookViewId="0" topLeftCell="A166">
      <selection activeCell="A5" sqref="A5"/>
    </sheetView>
  </sheetViews>
  <sheetFormatPr defaultColWidth="9.00390625" defaultRowHeight="12.75"/>
  <cols>
    <col min="1" max="1" width="17.375" style="0" customWidth="1"/>
    <col min="2" max="2" width="16.25390625" style="0" customWidth="1"/>
    <col min="3" max="4" width="9.625" style="0" customWidth="1"/>
    <col min="5" max="5" width="14.625" style="0" customWidth="1"/>
    <col min="6" max="6" width="17.75390625" style="0" customWidth="1"/>
    <col min="7" max="7" width="18.625" style="0" customWidth="1"/>
    <col min="8" max="8" width="15.625" style="0" customWidth="1"/>
    <col min="9" max="9" width="8.875" style="0" customWidth="1"/>
    <col min="10" max="10" width="11.625" style="0" hidden="1" customWidth="1"/>
    <col min="11" max="11" width="15.875" style="0" customWidth="1"/>
    <col min="12" max="12" width="15.00390625" style="0" customWidth="1"/>
    <col min="14" max="14" width="12.75390625" style="0" customWidth="1"/>
    <col min="15" max="15" width="10.25390625" style="0" customWidth="1"/>
    <col min="16" max="16" width="13.625" style="0" customWidth="1"/>
  </cols>
  <sheetData>
    <row r="1" ht="13.5" customHeight="1"/>
    <row r="7" ht="15" customHeight="1"/>
    <row r="8" spans="1:8" ht="15" customHeight="1">
      <c r="A8" s="2"/>
      <c r="B8" s="2"/>
      <c r="C8" s="2"/>
      <c r="D8" s="2"/>
      <c r="E8" s="3"/>
      <c r="F8" s="101" t="s">
        <v>105</v>
      </c>
      <c r="G8" s="101"/>
      <c r="H8" s="101"/>
    </row>
    <row r="9" spans="1:8" ht="15">
      <c r="A9" s="2"/>
      <c r="B9" s="2"/>
      <c r="C9" s="2"/>
      <c r="D9" s="2"/>
      <c r="E9" s="3"/>
      <c r="F9" s="101" t="s">
        <v>106</v>
      </c>
      <c r="G9" s="101"/>
      <c r="H9" s="101"/>
    </row>
    <row r="10" spans="1:8" ht="15" customHeight="1">
      <c r="A10" s="2"/>
      <c r="B10" s="2"/>
      <c r="C10" s="2"/>
      <c r="D10" s="2"/>
      <c r="E10" s="3"/>
      <c r="F10" s="58" t="s">
        <v>10</v>
      </c>
      <c r="G10" s="58"/>
      <c r="H10" s="58"/>
    </row>
    <row r="11" spans="1:8" ht="15" customHeight="1">
      <c r="A11" s="2"/>
      <c r="B11" s="2"/>
      <c r="C11" s="2"/>
      <c r="D11" s="2"/>
      <c r="E11" s="3"/>
      <c r="F11" s="102" t="s">
        <v>140</v>
      </c>
      <c r="G11" s="102"/>
      <c r="H11" s="102"/>
    </row>
    <row r="12" spans="1:8" ht="15" customHeight="1">
      <c r="A12" s="2"/>
      <c r="B12" s="2"/>
      <c r="C12" s="2"/>
      <c r="D12" s="2"/>
      <c r="E12" s="3"/>
      <c r="F12" s="57" t="s">
        <v>79</v>
      </c>
      <c r="G12" s="57"/>
      <c r="H12" s="57"/>
    </row>
    <row r="13" spans="1:8" ht="15">
      <c r="A13" s="2"/>
      <c r="B13" s="2"/>
      <c r="C13" s="2"/>
      <c r="D13" s="2"/>
      <c r="E13" s="3"/>
      <c r="F13" s="11"/>
      <c r="G13" s="103" t="s">
        <v>141</v>
      </c>
      <c r="H13" s="103"/>
    </row>
    <row r="14" spans="1:8" ht="15">
      <c r="A14" s="2"/>
      <c r="B14" s="2"/>
      <c r="C14" s="2"/>
      <c r="D14" s="2"/>
      <c r="E14" s="3"/>
      <c r="F14" s="15" t="s">
        <v>12</v>
      </c>
      <c r="G14" s="57" t="s">
        <v>11</v>
      </c>
      <c r="H14" s="57"/>
    </row>
    <row r="15" spans="1:8" ht="15">
      <c r="A15" s="2"/>
      <c r="B15" s="2"/>
      <c r="C15" s="2"/>
      <c r="D15" s="2"/>
      <c r="E15" s="3"/>
      <c r="F15" s="97" t="s">
        <v>151</v>
      </c>
      <c r="G15" s="98"/>
      <c r="H15" s="98"/>
    </row>
    <row r="16" spans="1:8" ht="18.75" customHeight="1">
      <c r="A16" s="2"/>
      <c r="B16" s="2"/>
      <c r="C16" s="2"/>
      <c r="D16" s="2"/>
      <c r="E16" s="3"/>
      <c r="F16" s="2"/>
      <c r="G16" s="2"/>
      <c r="H16" s="2"/>
    </row>
    <row r="17" spans="1:8" ht="18.75">
      <c r="A17" s="99" t="s">
        <v>13</v>
      </c>
      <c r="B17" s="99"/>
      <c r="C17" s="99"/>
      <c r="D17" s="99"/>
      <c r="E17" s="99"/>
      <c r="F17" s="99"/>
      <c r="G17" s="99"/>
      <c r="H17" s="99"/>
    </row>
    <row r="18" spans="1:8" ht="18.75">
      <c r="A18" s="99" t="s">
        <v>145</v>
      </c>
      <c r="B18" s="99"/>
      <c r="C18" s="99"/>
      <c r="D18" s="99"/>
      <c r="E18" s="99"/>
      <c r="F18" s="99"/>
      <c r="G18" s="99"/>
      <c r="H18" s="99"/>
    </row>
    <row r="19" spans="1:8" ht="18.75">
      <c r="A19" s="24"/>
      <c r="B19" s="24"/>
      <c r="C19" s="24"/>
      <c r="D19" s="24"/>
      <c r="E19" s="24"/>
      <c r="F19" s="24"/>
      <c r="G19" s="5"/>
      <c r="H19" s="13" t="s">
        <v>14</v>
      </c>
    </row>
    <row r="20" spans="1:8" ht="14.25" customHeight="1">
      <c r="A20" s="24"/>
      <c r="B20" s="24"/>
      <c r="C20" s="24"/>
      <c r="D20" s="24"/>
      <c r="E20" s="24"/>
      <c r="F20" s="24"/>
      <c r="G20" s="6" t="s">
        <v>15</v>
      </c>
      <c r="H20" s="7"/>
    </row>
    <row r="21" spans="1:8" ht="14.25">
      <c r="A21" s="100" t="s">
        <v>152</v>
      </c>
      <c r="B21" s="100"/>
      <c r="C21" s="100"/>
      <c r="D21" s="100"/>
      <c r="E21" s="100"/>
      <c r="F21" s="100"/>
      <c r="G21" s="6" t="s">
        <v>16</v>
      </c>
      <c r="H21" s="7" t="s">
        <v>153</v>
      </c>
    </row>
    <row r="22" spans="1:8" ht="15">
      <c r="A22" s="5"/>
      <c r="B22" s="5"/>
      <c r="C22" s="5"/>
      <c r="D22" s="5"/>
      <c r="E22" s="5"/>
      <c r="F22" s="5"/>
      <c r="G22" s="2"/>
      <c r="H22" s="7"/>
    </row>
    <row r="23" spans="1:8" ht="15">
      <c r="A23" s="2"/>
      <c r="B23" s="2"/>
      <c r="C23" s="2"/>
      <c r="D23" s="2"/>
      <c r="E23" s="3"/>
      <c r="F23" s="2"/>
      <c r="G23" s="6"/>
      <c r="H23" s="7"/>
    </row>
    <row r="24" spans="1:8" ht="15">
      <c r="A24" s="31" t="s">
        <v>136</v>
      </c>
      <c r="C24" s="2"/>
      <c r="D24" s="2"/>
      <c r="E24" s="3"/>
      <c r="F24" s="2"/>
      <c r="G24" s="6" t="s">
        <v>80</v>
      </c>
      <c r="H24" s="7"/>
    </row>
    <row r="25" spans="1:8" ht="15">
      <c r="A25" s="33" t="s">
        <v>137</v>
      </c>
      <c r="C25" s="2"/>
      <c r="D25" s="2"/>
      <c r="E25" s="3"/>
      <c r="F25" s="2"/>
      <c r="G25" s="6"/>
      <c r="H25" s="7"/>
    </row>
    <row r="26" spans="1:8" ht="15">
      <c r="A26" t="s">
        <v>123</v>
      </c>
      <c r="C26" s="2"/>
      <c r="D26" s="2"/>
      <c r="E26" s="3"/>
      <c r="F26" s="2"/>
      <c r="G26" s="6"/>
      <c r="H26" s="7"/>
    </row>
    <row r="27" spans="3:8" ht="15">
      <c r="C27" s="2"/>
      <c r="D27" s="2"/>
      <c r="E27" s="3"/>
      <c r="F27" s="2"/>
      <c r="G27" s="6"/>
      <c r="H27" s="7"/>
    </row>
    <row r="28" spans="3:8" ht="15">
      <c r="C28" s="2"/>
      <c r="D28" s="2"/>
      <c r="E28" s="3"/>
      <c r="F28" s="2"/>
      <c r="G28" s="6"/>
      <c r="H28" s="7"/>
    </row>
    <row r="29" spans="1:8" ht="15" customHeight="1">
      <c r="A29" s="56" t="s">
        <v>81</v>
      </c>
      <c r="B29" s="56"/>
      <c r="C29" s="56"/>
      <c r="D29" s="4"/>
      <c r="E29" s="33" t="s">
        <v>126</v>
      </c>
      <c r="F29" s="8"/>
      <c r="G29" s="26"/>
      <c r="H29" s="27"/>
    </row>
    <row r="30" spans="1:8" ht="15" customHeight="1">
      <c r="A30" s="56" t="s">
        <v>19</v>
      </c>
      <c r="B30" s="56"/>
      <c r="C30" s="56"/>
      <c r="D30" s="4"/>
      <c r="E30" s="1"/>
      <c r="F30" s="1"/>
      <c r="G30" s="14" t="s">
        <v>17</v>
      </c>
      <c r="H30" s="7">
        <v>383</v>
      </c>
    </row>
    <row r="31" spans="1:8" ht="9.75" customHeight="1">
      <c r="A31" s="56" t="s">
        <v>18</v>
      </c>
      <c r="B31" s="56"/>
      <c r="C31" s="56"/>
      <c r="D31" s="4"/>
      <c r="E31" s="31"/>
      <c r="F31" s="8"/>
      <c r="G31" s="6"/>
      <c r="H31" s="14"/>
    </row>
    <row r="32" spans="1:8" ht="13.5" customHeight="1">
      <c r="A32" s="56"/>
      <c r="B32" s="56"/>
      <c r="C32" s="56"/>
      <c r="D32" s="4"/>
      <c r="E32" s="31" t="s">
        <v>124</v>
      </c>
      <c r="F32" s="8"/>
      <c r="G32" s="6"/>
      <c r="H32" s="14"/>
    </row>
    <row r="33" spans="1:8" ht="6" customHeight="1">
      <c r="A33" s="56"/>
      <c r="B33" s="56"/>
      <c r="C33" s="56"/>
      <c r="D33" s="4"/>
      <c r="E33" s="8"/>
      <c r="F33" s="8"/>
      <c r="G33" s="6"/>
      <c r="H33" s="14"/>
    </row>
    <row r="34" spans="1:8" ht="15">
      <c r="A34" s="56" t="s">
        <v>107</v>
      </c>
      <c r="B34" s="56"/>
      <c r="C34" s="56"/>
      <c r="D34" s="4"/>
      <c r="E34" s="8"/>
      <c r="F34" s="8"/>
      <c r="G34" s="8"/>
      <c r="H34" s="8"/>
    </row>
    <row r="35" spans="1:8" ht="15.75" customHeight="1">
      <c r="A35" s="56"/>
      <c r="B35" s="56"/>
      <c r="C35" s="56"/>
      <c r="D35" s="4"/>
      <c r="E35" s="31" t="s">
        <v>127</v>
      </c>
      <c r="F35" s="8"/>
      <c r="G35" s="8"/>
      <c r="H35" s="8"/>
    </row>
    <row r="36" spans="1:8" ht="6" customHeight="1">
      <c r="A36" s="56"/>
      <c r="B36" s="56"/>
      <c r="C36" s="56"/>
      <c r="D36" s="4"/>
      <c r="E36" s="31"/>
      <c r="F36" s="8"/>
      <c r="G36" s="8"/>
      <c r="H36" s="8"/>
    </row>
    <row r="37" spans="1:8" ht="3" customHeight="1">
      <c r="A37" s="56"/>
      <c r="B37" s="56"/>
      <c r="C37" s="56"/>
      <c r="D37" s="4"/>
      <c r="E37" s="8"/>
      <c r="F37" s="8"/>
      <c r="G37" s="8"/>
      <c r="H37" s="8"/>
    </row>
    <row r="38" spans="1:8" ht="14.25" customHeight="1">
      <c r="A38" s="4"/>
      <c r="B38" s="4"/>
      <c r="C38" s="1"/>
      <c r="D38" s="1"/>
      <c r="E38" s="1"/>
      <c r="F38" s="1"/>
      <c r="G38" s="8"/>
      <c r="H38" s="8"/>
    </row>
    <row r="39" spans="1:8" ht="14.25">
      <c r="A39" s="96" t="s">
        <v>108</v>
      </c>
      <c r="B39" s="96"/>
      <c r="C39" s="96"/>
      <c r="D39" s="96"/>
      <c r="E39" s="96"/>
      <c r="F39" s="96"/>
      <c r="G39" s="96"/>
      <c r="H39" s="96"/>
    </row>
    <row r="40" spans="1:8" ht="14.25" customHeight="1">
      <c r="A40" s="16"/>
      <c r="B40" s="16"/>
      <c r="C40" s="16"/>
      <c r="D40" s="16"/>
      <c r="E40" s="5"/>
      <c r="F40" s="16"/>
      <c r="G40" s="16"/>
      <c r="H40" s="16"/>
    </row>
    <row r="41" spans="1:8" ht="15" customHeight="1">
      <c r="A41" s="56" t="s">
        <v>109</v>
      </c>
      <c r="B41" s="56"/>
      <c r="C41" s="56"/>
      <c r="D41" s="56"/>
      <c r="E41" s="56"/>
      <c r="F41" s="56"/>
      <c r="G41" s="56"/>
      <c r="H41" s="56"/>
    </row>
    <row r="42" spans="1:8" ht="15" customHeight="1">
      <c r="A42" s="56" t="s">
        <v>0</v>
      </c>
      <c r="B42" s="56"/>
      <c r="C42" s="56"/>
      <c r="D42" s="56"/>
      <c r="E42" s="56"/>
      <c r="F42" s="56"/>
      <c r="G42" s="56"/>
      <c r="H42" s="56"/>
    </row>
    <row r="43" spans="1:8" ht="15.75" customHeight="1">
      <c r="A43" s="56" t="s">
        <v>110</v>
      </c>
      <c r="B43" s="56"/>
      <c r="C43" s="56"/>
      <c r="D43" s="56"/>
      <c r="E43" s="56"/>
      <c r="F43" s="56"/>
      <c r="G43" s="56"/>
      <c r="H43" s="56"/>
    </row>
    <row r="44" spans="1:8" ht="18" customHeight="1">
      <c r="A44" s="95" t="s">
        <v>1</v>
      </c>
      <c r="B44" s="95"/>
      <c r="C44" s="95"/>
      <c r="D44" s="95"/>
      <c r="E44" s="95"/>
      <c r="F44" s="95"/>
      <c r="G44" s="95"/>
      <c r="H44" s="95"/>
    </row>
    <row r="45" spans="1:8" ht="16.5" customHeight="1">
      <c r="A45" s="56" t="s">
        <v>138</v>
      </c>
      <c r="B45" s="56"/>
      <c r="C45" s="56"/>
      <c r="D45" s="56"/>
      <c r="E45" s="56"/>
      <c r="F45" s="56"/>
      <c r="G45" s="56"/>
      <c r="H45" s="56"/>
    </row>
    <row r="46" spans="1:8" ht="14.25" customHeight="1">
      <c r="A46" s="95" t="s">
        <v>139</v>
      </c>
      <c r="B46" s="95"/>
      <c r="C46" s="95"/>
      <c r="D46" s="95"/>
      <c r="E46" s="95"/>
      <c r="F46" s="95"/>
      <c r="G46" s="95"/>
      <c r="H46" s="95"/>
    </row>
    <row r="47" spans="1:8" ht="15" customHeight="1">
      <c r="A47" s="76" t="s">
        <v>20</v>
      </c>
      <c r="B47" s="76"/>
      <c r="C47" s="76"/>
      <c r="D47" s="76"/>
      <c r="E47" s="76"/>
      <c r="F47" s="76"/>
      <c r="G47" s="76"/>
      <c r="H47" s="76"/>
    </row>
    <row r="48" spans="1:8" ht="14.25" customHeight="1">
      <c r="A48" s="77" t="s">
        <v>2</v>
      </c>
      <c r="B48" s="77"/>
      <c r="C48" s="77"/>
      <c r="D48" s="77"/>
      <c r="E48" s="77"/>
      <c r="F48" s="77"/>
      <c r="G48" s="77" t="s">
        <v>43</v>
      </c>
      <c r="H48" s="77"/>
    </row>
    <row r="49" spans="1:8" ht="14.25">
      <c r="A49" s="84" t="s">
        <v>21</v>
      </c>
      <c r="B49" s="84"/>
      <c r="C49" s="84"/>
      <c r="D49" s="84"/>
      <c r="E49" s="84"/>
      <c r="F49" s="84"/>
      <c r="G49" s="92">
        <f>SUM(G51+G57)</f>
        <v>80218227.47999999</v>
      </c>
      <c r="H49" s="93"/>
    </row>
    <row r="50" spans="1:8" ht="14.25" customHeight="1">
      <c r="A50" s="80" t="s">
        <v>3</v>
      </c>
      <c r="B50" s="80"/>
      <c r="C50" s="80"/>
      <c r="D50" s="80"/>
      <c r="E50" s="80"/>
      <c r="F50" s="80"/>
      <c r="G50" s="94"/>
      <c r="H50" s="94"/>
    </row>
    <row r="51" spans="1:8" ht="15">
      <c r="A51" s="80" t="s">
        <v>111</v>
      </c>
      <c r="B51" s="80"/>
      <c r="C51" s="80"/>
      <c r="D51" s="80"/>
      <c r="E51" s="80"/>
      <c r="F51" s="80"/>
      <c r="G51" s="88">
        <v>65400512.48</v>
      </c>
      <c r="H51" s="88"/>
    </row>
    <row r="52" spans="1:8" ht="30" customHeight="1">
      <c r="A52" s="80" t="s">
        <v>4</v>
      </c>
      <c r="B52" s="80"/>
      <c r="C52" s="80"/>
      <c r="D52" s="80"/>
      <c r="E52" s="80"/>
      <c r="F52" s="80"/>
      <c r="G52" s="88"/>
      <c r="H52" s="88"/>
    </row>
    <row r="53" spans="1:8" ht="31.5" customHeight="1">
      <c r="A53" s="80" t="s">
        <v>112</v>
      </c>
      <c r="B53" s="80"/>
      <c r="C53" s="80"/>
      <c r="D53" s="80"/>
      <c r="E53" s="80"/>
      <c r="F53" s="80"/>
      <c r="G53" s="88">
        <v>65400512.48</v>
      </c>
      <c r="H53" s="88"/>
    </row>
    <row r="54" spans="1:8" ht="48" customHeight="1">
      <c r="A54" s="80" t="s">
        <v>113</v>
      </c>
      <c r="B54" s="80"/>
      <c r="C54" s="80"/>
      <c r="D54" s="80"/>
      <c r="E54" s="80"/>
      <c r="F54" s="80"/>
      <c r="G54" s="89" t="s">
        <v>125</v>
      </c>
      <c r="H54" s="90"/>
    </row>
    <row r="55" spans="1:8" ht="15.75" customHeight="1">
      <c r="A55" s="80" t="s">
        <v>114</v>
      </c>
      <c r="B55" s="80"/>
      <c r="C55" s="80"/>
      <c r="D55" s="80"/>
      <c r="E55" s="80"/>
      <c r="F55" s="80"/>
      <c r="G55" s="88" t="s">
        <v>125</v>
      </c>
      <c r="H55" s="88"/>
    </row>
    <row r="56" spans="1:8" ht="15" customHeight="1">
      <c r="A56" s="80" t="s">
        <v>115</v>
      </c>
      <c r="B56" s="80"/>
      <c r="C56" s="80"/>
      <c r="D56" s="80"/>
      <c r="E56" s="80"/>
      <c r="F56" s="80"/>
      <c r="G56" s="88">
        <v>23791596.57</v>
      </c>
      <c r="H56" s="88"/>
    </row>
    <row r="57" spans="1:8" ht="15">
      <c r="A57" s="80" t="s">
        <v>116</v>
      </c>
      <c r="B57" s="80"/>
      <c r="C57" s="80"/>
      <c r="D57" s="80"/>
      <c r="E57" s="80"/>
      <c r="F57" s="80"/>
      <c r="G57" s="91">
        <v>14817715</v>
      </c>
      <c r="H57" s="91"/>
    </row>
    <row r="58" spans="1:8" ht="16.5" customHeight="1">
      <c r="A58" s="80" t="s">
        <v>4</v>
      </c>
      <c r="B58" s="80"/>
      <c r="C58" s="80"/>
      <c r="D58" s="80"/>
      <c r="E58" s="80"/>
      <c r="F58" s="80"/>
      <c r="G58" s="89"/>
      <c r="H58" s="90"/>
    </row>
    <row r="59" spans="1:8" ht="14.25" customHeight="1">
      <c r="A59" s="80" t="s">
        <v>82</v>
      </c>
      <c r="B59" s="80"/>
      <c r="C59" s="80"/>
      <c r="D59" s="80"/>
      <c r="E59" s="80"/>
      <c r="F59" s="80"/>
      <c r="G59" s="88">
        <v>5098592.31</v>
      </c>
      <c r="H59" s="88"/>
    </row>
    <row r="60" spans="1:8" ht="14.25" customHeight="1">
      <c r="A60" s="80" t="s">
        <v>25</v>
      </c>
      <c r="B60" s="80"/>
      <c r="C60" s="80"/>
      <c r="D60" s="80"/>
      <c r="E60" s="80"/>
      <c r="F60" s="80"/>
      <c r="G60" s="88">
        <v>608062.59</v>
      </c>
      <c r="H60" s="88"/>
    </row>
    <row r="61" spans="1:8" ht="14.25">
      <c r="A61" s="84" t="s">
        <v>22</v>
      </c>
      <c r="B61" s="84"/>
      <c r="C61" s="84"/>
      <c r="D61" s="84"/>
      <c r="E61" s="84"/>
      <c r="F61" s="84"/>
      <c r="G61" s="87">
        <f>G64+G76</f>
        <v>130171.26999999999</v>
      </c>
      <c r="H61" s="87"/>
    </row>
    <row r="62" spans="1:8" ht="30" customHeight="1">
      <c r="A62" s="80" t="s">
        <v>3</v>
      </c>
      <c r="B62" s="80"/>
      <c r="C62" s="80"/>
      <c r="D62" s="80"/>
      <c r="E62" s="80"/>
      <c r="F62" s="80"/>
      <c r="G62" s="88"/>
      <c r="H62" s="88"/>
    </row>
    <row r="63" spans="1:8" ht="28.5" customHeight="1">
      <c r="A63" s="80" t="s">
        <v>117</v>
      </c>
      <c r="B63" s="80"/>
      <c r="C63" s="80"/>
      <c r="D63" s="80"/>
      <c r="E63" s="80"/>
      <c r="F63" s="80"/>
      <c r="G63" s="88" t="s">
        <v>125</v>
      </c>
      <c r="H63" s="88"/>
    </row>
    <row r="64" spans="1:8" ht="15">
      <c r="A64" s="80" t="s">
        <v>118</v>
      </c>
      <c r="B64" s="80"/>
      <c r="C64" s="80"/>
      <c r="D64" s="80"/>
      <c r="E64" s="80"/>
      <c r="F64" s="80"/>
      <c r="G64" s="77">
        <f>SUM(G65:H75)</f>
        <v>115041.2</v>
      </c>
      <c r="H64" s="77"/>
    </row>
    <row r="65" spans="1:8" ht="15" customHeight="1">
      <c r="A65" s="80" t="s">
        <v>4</v>
      </c>
      <c r="B65" s="80"/>
      <c r="C65" s="80"/>
      <c r="D65" s="80"/>
      <c r="E65" s="80"/>
      <c r="F65" s="80"/>
      <c r="G65" s="77"/>
      <c r="H65" s="77"/>
    </row>
    <row r="66" spans="1:8" ht="15.75" customHeight="1">
      <c r="A66" s="80" t="s">
        <v>46</v>
      </c>
      <c r="B66" s="80"/>
      <c r="C66" s="80"/>
      <c r="D66" s="80"/>
      <c r="E66" s="80"/>
      <c r="F66" s="80"/>
      <c r="G66" s="77"/>
      <c r="H66" s="77"/>
    </row>
    <row r="67" spans="1:8" ht="15" customHeight="1">
      <c r="A67" s="80" t="s">
        <v>47</v>
      </c>
      <c r="B67" s="80"/>
      <c r="C67" s="80"/>
      <c r="D67" s="80"/>
      <c r="E67" s="80"/>
      <c r="F67" s="80"/>
      <c r="G67" s="77"/>
      <c r="H67" s="77"/>
    </row>
    <row r="68" spans="1:8" ht="15" customHeight="1">
      <c r="A68" s="80" t="s">
        <v>48</v>
      </c>
      <c r="B68" s="80"/>
      <c r="C68" s="80"/>
      <c r="D68" s="80"/>
      <c r="E68" s="80"/>
      <c r="F68" s="80"/>
      <c r="G68" s="77">
        <v>115041.2</v>
      </c>
      <c r="H68" s="77"/>
    </row>
    <row r="69" spans="1:8" ht="15" customHeight="1">
      <c r="A69" s="80" t="s">
        <v>49</v>
      </c>
      <c r="B69" s="80"/>
      <c r="C69" s="80"/>
      <c r="D69" s="80"/>
      <c r="E69" s="80"/>
      <c r="F69" s="80"/>
      <c r="G69" s="77"/>
      <c r="H69" s="77"/>
    </row>
    <row r="70" spans="1:8" ht="15" customHeight="1">
      <c r="A70" s="80" t="s">
        <v>50</v>
      </c>
      <c r="B70" s="80"/>
      <c r="C70" s="80"/>
      <c r="D70" s="80"/>
      <c r="E70" s="80"/>
      <c r="F70" s="80"/>
      <c r="G70" s="77"/>
      <c r="H70" s="77"/>
    </row>
    <row r="71" spans="1:8" ht="15" customHeight="1">
      <c r="A71" s="80" t="s">
        <v>51</v>
      </c>
      <c r="B71" s="80"/>
      <c r="C71" s="80"/>
      <c r="D71" s="80"/>
      <c r="E71" s="80"/>
      <c r="F71" s="80"/>
      <c r="G71" s="77"/>
      <c r="H71" s="77"/>
    </row>
    <row r="72" spans="1:8" ht="15" customHeight="1">
      <c r="A72" s="80" t="s">
        <v>52</v>
      </c>
      <c r="B72" s="80"/>
      <c r="C72" s="80"/>
      <c r="D72" s="80"/>
      <c r="E72" s="80"/>
      <c r="F72" s="80"/>
      <c r="G72" s="77"/>
      <c r="H72" s="77"/>
    </row>
    <row r="73" spans="1:8" ht="15" customHeight="1">
      <c r="A73" s="80" t="s">
        <v>53</v>
      </c>
      <c r="B73" s="80"/>
      <c r="C73" s="80"/>
      <c r="D73" s="80"/>
      <c r="E73" s="80"/>
      <c r="F73" s="80"/>
      <c r="G73" s="77"/>
      <c r="H73" s="77"/>
    </row>
    <row r="74" spans="1:8" ht="15" customHeight="1">
      <c r="A74" s="80" t="s">
        <v>54</v>
      </c>
      <c r="B74" s="80"/>
      <c r="C74" s="80"/>
      <c r="D74" s="80"/>
      <c r="E74" s="80"/>
      <c r="F74" s="80"/>
      <c r="G74" s="81"/>
      <c r="H74" s="81"/>
    </row>
    <row r="75" spans="1:8" ht="28.5" customHeight="1">
      <c r="A75" s="80" t="s">
        <v>55</v>
      </c>
      <c r="B75" s="80"/>
      <c r="C75" s="80"/>
      <c r="D75" s="80"/>
      <c r="E75" s="80"/>
      <c r="F75" s="80"/>
      <c r="G75" s="77"/>
      <c r="H75" s="77"/>
    </row>
    <row r="76" spans="1:8" ht="15">
      <c r="A76" s="61" t="s">
        <v>62</v>
      </c>
      <c r="B76" s="62"/>
      <c r="C76" s="62"/>
      <c r="D76" s="62"/>
      <c r="E76" s="62"/>
      <c r="F76" s="67"/>
      <c r="G76" s="77">
        <f>SUM(G78:H87)</f>
        <v>15130.07</v>
      </c>
      <c r="H76" s="77"/>
    </row>
    <row r="77" spans="1:8" ht="15" customHeight="1">
      <c r="A77" s="80" t="s">
        <v>4</v>
      </c>
      <c r="B77" s="80"/>
      <c r="C77" s="80"/>
      <c r="D77" s="80"/>
      <c r="E77" s="80"/>
      <c r="F77" s="80"/>
      <c r="G77" s="77"/>
      <c r="H77" s="77"/>
    </row>
    <row r="78" spans="1:8" ht="15" customHeight="1">
      <c r="A78" s="80" t="s">
        <v>63</v>
      </c>
      <c r="B78" s="80"/>
      <c r="C78" s="80"/>
      <c r="D78" s="80"/>
      <c r="E78" s="80"/>
      <c r="F78" s="80"/>
      <c r="G78" s="77"/>
      <c r="H78" s="77"/>
    </row>
    <row r="79" spans="1:8" ht="15" customHeight="1">
      <c r="A79" s="82" t="s">
        <v>64</v>
      </c>
      <c r="B79" s="82"/>
      <c r="C79" s="82"/>
      <c r="D79" s="82"/>
      <c r="E79" s="82"/>
      <c r="F79" s="82"/>
      <c r="G79" s="83"/>
      <c r="H79" s="83"/>
    </row>
    <row r="80" spans="1:8" ht="15" customHeight="1">
      <c r="A80" s="80" t="s">
        <v>65</v>
      </c>
      <c r="B80" s="80"/>
      <c r="C80" s="80"/>
      <c r="D80" s="80"/>
      <c r="E80" s="80"/>
      <c r="F80" s="80"/>
      <c r="G80" s="77"/>
      <c r="H80" s="77"/>
    </row>
    <row r="81" spans="1:8" ht="15" customHeight="1">
      <c r="A81" s="80" t="s">
        <v>66</v>
      </c>
      <c r="B81" s="80"/>
      <c r="C81" s="80"/>
      <c r="D81" s="80"/>
      <c r="E81" s="80"/>
      <c r="F81" s="80"/>
      <c r="G81" s="77"/>
      <c r="H81" s="77"/>
    </row>
    <row r="82" spans="1:8" ht="15" customHeight="1">
      <c r="A82" s="80" t="s">
        <v>67</v>
      </c>
      <c r="B82" s="80"/>
      <c r="C82" s="80"/>
      <c r="D82" s="80"/>
      <c r="E82" s="80"/>
      <c r="F82" s="80"/>
      <c r="G82" s="77">
        <v>8367.41</v>
      </c>
      <c r="H82" s="77"/>
    </row>
    <row r="83" spans="1:8" ht="15" customHeight="1">
      <c r="A83" s="80" t="s">
        <v>68</v>
      </c>
      <c r="B83" s="80"/>
      <c r="C83" s="80"/>
      <c r="D83" s="80"/>
      <c r="E83" s="80"/>
      <c r="F83" s="80"/>
      <c r="G83" s="77"/>
      <c r="H83" s="77"/>
    </row>
    <row r="84" spans="1:8" ht="15" customHeight="1">
      <c r="A84" s="80" t="s">
        <v>69</v>
      </c>
      <c r="B84" s="80"/>
      <c r="C84" s="80"/>
      <c r="D84" s="80"/>
      <c r="E84" s="80"/>
      <c r="F84" s="80"/>
      <c r="G84" s="77"/>
      <c r="H84" s="77"/>
    </row>
    <row r="85" spans="1:8" ht="15" customHeight="1">
      <c r="A85" s="80" t="s">
        <v>70</v>
      </c>
      <c r="B85" s="80"/>
      <c r="C85" s="80"/>
      <c r="D85" s="80"/>
      <c r="E85" s="80"/>
      <c r="F85" s="80"/>
      <c r="G85" s="77"/>
      <c r="H85" s="77"/>
    </row>
    <row r="86" spans="1:8" ht="15" customHeight="1">
      <c r="A86" s="80" t="s">
        <v>71</v>
      </c>
      <c r="B86" s="80"/>
      <c r="C86" s="80"/>
      <c r="D86" s="80"/>
      <c r="E86" s="80"/>
      <c r="F86" s="80"/>
      <c r="G86" s="77">
        <v>6762.66</v>
      </c>
      <c r="H86" s="77"/>
    </row>
    <row r="87" spans="1:8" ht="14.25" customHeight="1">
      <c r="A87" s="80" t="s">
        <v>72</v>
      </c>
      <c r="B87" s="80"/>
      <c r="C87" s="80"/>
      <c r="D87" s="80"/>
      <c r="E87" s="80"/>
      <c r="F87" s="80"/>
      <c r="G87" s="77"/>
      <c r="H87" s="77"/>
    </row>
    <row r="88" spans="1:8" ht="14.25">
      <c r="A88" s="84" t="s">
        <v>23</v>
      </c>
      <c r="B88" s="84"/>
      <c r="C88" s="84"/>
      <c r="D88" s="84"/>
      <c r="E88" s="84"/>
      <c r="F88" s="84"/>
      <c r="G88" s="85">
        <f>+G91-G106</f>
        <v>215615.67</v>
      </c>
      <c r="H88" s="86"/>
    </row>
    <row r="89" spans="1:8" ht="15" customHeight="1">
      <c r="A89" s="80" t="s">
        <v>3</v>
      </c>
      <c r="B89" s="80"/>
      <c r="C89" s="80"/>
      <c r="D89" s="80"/>
      <c r="E89" s="80"/>
      <c r="F89" s="80"/>
      <c r="G89" s="77"/>
      <c r="H89" s="77"/>
    </row>
    <row r="90" spans="1:8" ht="30" customHeight="1">
      <c r="A90" s="80" t="s">
        <v>26</v>
      </c>
      <c r="B90" s="80"/>
      <c r="C90" s="80"/>
      <c r="D90" s="80"/>
      <c r="E90" s="80"/>
      <c r="F90" s="80"/>
      <c r="G90" s="77"/>
      <c r="H90" s="77"/>
    </row>
    <row r="91" spans="1:8" ht="15">
      <c r="A91" s="80" t="s">
        <v>119</v>
      </c>
      <c r="B91" s="80"/>
      <c r="C91" s="80"/>
      <c r="D91" s="80"/>
      <c r="E91" s="80"/>
      <c r="F91" s="80"/>
      <c r="G91" s="81">
        <f>SUM(G93:H105)</f>
        <v>246672.57</v>
      </c>
      <c r="H91" s="81"/>
    </row>
    <row r="92" spans="1:8" ht="15" customHeight="1">
      <c r="A92" s="80" t="s">
        <v>4</v>
      </c>
      <c r="B92" s="80"/>
      <c r="C92" s="80"/>
      <c r="D92" s="80"/>
      <c r="E92" s="80"/>
      <c r="F92" s="80"/>
      <c r="G92" s="77"/>
      <c r="H92" s="77"/>
    </row>
    <row r="93" spans="1:8" ht="15" customHeight="1">
      <c r="A93" s="80" t="s">
        <v>56</v>
      </c>
      <c r="B93" s="80"/>
      <c r="C93" s="80"/>
      <c r="D93" s="80"/>
      <c r="E93" s="80"/>
      <c r="F93" s="80"/>
      <c r="G93" s="77">
        <v>29.68</v>
      </c>
      <c r="H93" s="77"/>
    </row>
    <row r="94" spans="1:8" ht="15" customHeight="1">
      <c r="A94" s="80" t="s">
        <v>57</v>
      </c>
      <c r="B94" s="80"/>
      <c r="C94" s="80"/>
      <c r="D94" s="80"/>
      <c r="E94" s="80"/>
      <c r="F94" s="80"/>
      <c r="G94" s="77"/>
      <c r="H94" s="77"/>
    </row>
    <row r="95" spans="1:8" ht="15" customHeight="1">
      <c r="A95" s="80" t="s">
        <v>58</v>
      </c>
      <c r="B95" s="80"/>
      <c r="C95" s="80"/>
      <c r="D95" s="80"/>
      <c r="E95" s="80"/>
      <c r="F95" s="80"/>
      <c r="G95" s="77"/>
      <c r="H95" s="77"/>
    </row>
    <row r="96" spans="1:8" ht="15" customHeight="1">
      <c r="A96" s="80" t="s">
        <v>59</v>
      </c>
      <c r="B96" s="80"/>
      <c r="C96" s="80"/>
      <c r="D96" s="80"/>
      <c r="E96" s="80"/>
      <c r="F96" s="80"/>
      <c r="G96" s="77">
        <v>110387.19</v>
      </c>
      <c r="H96" s="77"/>
    </row>
    <row r="97" spans="1:8" ht="15" customHeight="1">
      <c r="A97" s="80" t="s">
        <v>60</v>
      </c>
      <c r="B97" s="80"/>
      <c r="C97" s="80"/>
      <c r="D97" s="80"/>
      <c r="E97" s="80"/>
      <c r="F97" s="80"/>
      <c r="G97" s="77"/>
      <c r="H97" s="77"/>
    </row>
    <row r="98" spans="1:8" ht="15" customHeight="1">
      <c r="A98" s="80" t="s">
        <v>89</v>
      </c>
      <c r="B98" s="80"/>
      <c r="C98" s="80"/>
      <c r="D98" s="80"/>
      <c r="E98" s="80"/>
      <c r="F98" s="80"/>
      <c r="G98" s="81"/>
      <c r="H98" s="81"/>
    </row>
    <row r="99" spans="1:8" ht="15" customHeight="1">
      <c r="A99" s="80" t="s">
        <v>90</v>
      </c>
      <c r="B99" s="80"/>
      <c r="C99" s="80"/>
      <c r="D99" s="80"/>
      <c r="E99" s="80"/>
      <c r="F99" s="80"/>
      <c r="G99" s="77"/>
      <c r="H99" s="77"/>
    </row>
    <row r="100" spans="1:8" ht="15" customHeight="1">
      <c r="A100" s="80" t="s">
        <v>91</v>
      </c>
      <c r="B100" s="80"/>
      <c r="C100" s="80"/>
      <c r="D100" s="80"/>
      <c r="E100" s="80"/>
      <c r="F100" s="80"/>
      <c r="G100" s="77"/>
      <c r="H100" s="77"/>
    </row>
    <row r="101" spans="1:8" ht="15" customHeight="1">
      <c r="A101" s="80" t="s">
        <v>92</v>
      </c>
      <c r="B101" s="80"/>
      <c r="C101" s="80"/>
      <c r="D101" s="80"/>
      <c r="E101" s="80"/>
      <c r="F101" s="80"/>
      <c r="G101" s="77"/>
      <c r="H101" s="77"/>
    </row>
    <row r="102" spans="1:8" ht="15" customHeight="1">
      <c r="A102" s="80" t="s">
        <v>93</v>
      </c>
      <c r="B102" s="80"/>
      <c r="C102" s="80"/>
      <c r="D102" s="80"/>
      <c r="E102" s="80"/>
      <c r="F102" s="80"/>
      <c r="G102" s="77"/>
      <c r="H102" s="77"/>
    </row>
    <row r="103" spans="1:8" ht="15" customHeight="1">
      <c r="A103" s="80" t="s">
        <v>94</v>
      </c>
      <c r="B103" s="80"/>
      <c r="C103" s="80"/>
      <c r="D103" s="80"/>
      <c r="E103" s="80"/>
      <c r="F103" s="80"/>
      <c r="G103" s="77"/>
      <c r="H103" s="77"/>
    </row>
    <row r="104" spans="1:8" ht="15" customHeight="1">
      <c r="A104" s="80" t="s">
        <v>95</v>
      </c>
      <c r="B104" s="80"/>
      <c r="C104" s="80"/>
      <c r="D104" s="80"/>
      <c r="E104" s="80"/>
      <c r="F104" s="80"/>
      <c r="G104" s="81">
        <v>136255.7</v>
      </c>
      <c r="H104" s="81"/>
    </row>
    <row r="105" spans="1:8" ht="30" customHeight="1">
      <c r="A105" s="80" t="s">
        <v>96</v>
      </c>
      <c r="B105" s="80"/>
      <c r="C105" s="80"/>
      <c r="D105" s="80"/>
      <c r="E105" s="80"/>
      <c r="F105" s="80"/>
      <c r="G105" s="77"/>
      <c r="H105" s="77"/>
    </row>
    <row r="106" spans="1:8" ht="15">
      <c r="A106" s="80" t="s">
        <v>73</v>
      </c>
      <c r="B106" s="80"/>
      <c r="C106" s="80"/>
      <c r="D106" s="80"/>
      <c r="E106" s="80"/>
      <c r="F106" s="80"/>
      <c r="G106" s="77">
        <f>SUM(G108:H120)</f>
        <v>31056.9</v>
      </c>
      <c r="H106" s="77"/>
    </row>
    <row r="107" spans="1:8" ht="15" customHeight="1">
      <c r="A107" s="80" t="s">
        <v>4</v>
      </c>
      <c r="B107" s="80"/>
      <c r="C107" s="80"/>
      <c r="D107" s="80"/>
      <c r="E107" s="80"/>
      <c r="F107" s="80"/>
      <c r="G107" s="77"/>
      <c r="H107" s="77"/>
    </row>
    <row r="108" spans="1:8" ht="15" customHeight="1">
      <c r="A108" s="80" t="s">
        <v>74</v>
      </c>
      <c r="B108" s="80"/>
      <c r="C108" s="80"/>
      <c r="D108" s="80"/>
      <c r="E108" s="80"/>
      <c r="F108" s="80"/>
      <c r="G108" s="77">
        <v>15144.15</v>
      </c>
      <c r="H108" s="77"/>
    </row>
    <row r="109" spans="1:8" ht="15" customHeight="1">
      <c r="A109" s="80" t="s">
        <v>75</v>
      </c>
      <c r="B109" s="80"/>
      <c r="C109" s="80"/>
      <c r="D109" s="80"/>
      <c r="E109" s="80"/>
      <c r="F109" s="80"/>
      <c r="G109" s="77"/>
      <c r="H109" s="77"/>
    </row>
    <row r="110" spans="1:8" ht="15" customHeight="1">
      <c r="A110" s="82" t="s">
        <v>76</v>
      </c>
      <c r="B110" s="82"/>
      <c r="C110" s="82"/>
      <c r="D110" s="82"/>
      <c r="E110" s="82"/>
      <c r="F110" s="82"/>
      <c r="G110" s="83"/>
      <c r="H110" s="83"/>
    </row>
    <row r="111" spans="1:8" ht="15" customHeight="1">
      <c r="A111" s="80" t="s">
        <v>77</v>
      </c>
      <c r="B111" s="80"/>
      <c r="C111" s="80"/>
      <c r="D111" s="80"/>
      <c r="E111" s="80"/>
      <c r="F111" s="80"/>
      <c r="G111" s="77">
        <v>6743.42</v>
      </c>
      <c r="H111" s="77"/>
    </row>
    <row r="112" spans="1:8" ht="15" customHeight="1">
      <c r="A112" s="80" t="s">
        <v>78</v>
      </c>
      <c r="B112" s="80"/>
      <c r="C112" s="80"/>
      <c r="D112" s="80"/>
      <c r="E112" s="80"/>
      <c r="F112" s="80"/>
      <c r="G112" s="77">
        <v>869.33</v>
      </c>
      <c r="H112" s="77"/>
    </row>
    <row r="113" spans="1:8" ht="15" customHeight="1">
      <c r="A113" s="80" t="s">
        <v>97</v>
      </c>
      <c r="B113" s="80"/>
      <c r="C113" s="80"/>
      <c r="D113" s="80"/>
      <c r="E113" s="80"/>
      <c r="F113" s="80"/>
      <c r="G113" s="81">
        <v>4000</v>
      </c>
      <c r="H113" s="81"/>
    </row>
    <row r="114" spans="1:8" ht="15" customHeight="1">
      <c r="A114" s="80" t="s">
        <v>98</v>
      </c>
      <c r="B114" s="80"/>
      <c r="C114" s="80"/>
      <c r="D114" s="80"/>
      <c r="E114" s="80"/>
      <c r="F114" s="80"/>
      <c r="G114" s="81">
        <v>4300</v>
      </c>
      <c r="H114" s="81"/>
    </row>
    <row r="115" spans="1:8" ht="15" customHeight="1">
      <c r="A115" s="80" t="s">
        <v>99</v>
      </c>
      <c r="B115" s="80"/>
      <c r="C115" s="80"/>
      <c r="D115" s="80"/>
      <c r="E115" s="80"/>
      <c r="F115" s="80"/>
      <c r="G115" s="77"/>
      <c r="H115" s="77"/>
    </row>
    <row r="116" spans="1:8" ht="15" customHeight="1">
      <c r="A116" s="80" t="s">
        <v>100</v>
      </c>
      <c r="B116" s="80"/>
      <c r="C116" s="80"/>
      <c r="D116" s="80"/>
      <c r="E116" s="80"/>
      <c r="F116" s="80"/>
      <c r="G116" s="77"/>
      <c r="H116" s="77"/>
    </row>
    <row r="117" spans="1:8" ht="15" customHeight="1">
      <c r="A117" s="80" t="s">
        <v>101</v>
      </c>
      <c r="B117" s="80"/>
      <c r="C117" s="80"/>
      <c r="D117" s="80"/>
      <c r="E117" s="80"/>
      <c r="F117" s="80"/>
      <c r="G117" s="77"/>
      <c r="H117" s="77"/>
    </row>
    <row r="118" spans="1:8" ht="15" customHeight="1">
      <c r="A118" s="80" t="s">
        <v>102</v>
      </c>
      <c r="B118" s="80"/>
      <c r="C118" s="80"/>
      <c r="D118" s="80"/>
      <c r="E118" s="80"/>
      <c r="F118" s="80"/>
      <c r="G118" s="77"/>
      <c r="H118" s="77"/>
    </row>
    <row r="119" spans="1:8" ht="15" customHeight="1">
      <c r="A119" s="80" t="s">
        <v>103</v>
      </c>
      <c r="B119" s="80"/>
      <c r="C119" s="80"/>
      <c r="D119" s="80"/>
      <c r="E119" s="80"/>
      <c r="F119" s="80"/>
      <c r="G119" s="77"/>
      <c r="H119" s="77"/>
    </row>
    <row r="120" spans="1:8" ht="18.75" customHeight="1">
      <c r="A120" s="80" t="s">
        <v>104</v>
      </c>
      <c r="B120" s="80"/>
      <c r="C120" s="80"/>
      <c r="D120" s="80"/>
      <c r="E120" s="80"/>
      <c r="F120" s="80"/>
      <c r="G120" s="77"/>
      <c r="H120" s="77"/>
    </row>
    <row r="121" spans="1:8" ht="14.25" customHeight="1">
      <c r="A121" s="23"/>
      <c r="B121" s="23"/>
      <c r="C121" s="23"/>
      <c r="D121" s="23"/>
      <c r="E121" s="23"/>
      <c r="F121" s="23"/>
      <c r="G121" s="8"/>
      <c r="H121" s="8"/>
    </row>
    <row r="122" spans="1:8" ht="15" customHeight="1">
      <c r="A122" s="76" t="s">
        <v>31</v>
      </c>
      <c r="B122" s="76"/>
      <c r="C122" s="76"/>
      <c r="D122" s="76"/>
      <c r="E122" s="76"/>
      <c r="F122" s="76"/>
      <c r="G122" s="76"/>
      <c r="H122" s="76"/>
    </row>
    <row r="123" spans="1:8" ht="15">
      <c r="A123" s="77" t="s">
        <v>2</v>
      </c>
      <c r="B123" s="77"/>
      <c r="C123" s="77"/>
      <c r="D123" s="78" t="s">
        <v>29</v>
      </c>
      <c r="E123" s="79"/>
      <c r="F123" s="77" t="s">
        <v>5</v>
      </c>
      <c r="G123" s="77" t="s">
        <v>6</v>
      </c>
      <c r="H123" s="77"/>
    </row>
    <row r="124" spans="1:8" ht="30" customHeight="1">
      <c r="A124" s="77"/>
      <c r="B124" s="77"/>
      <c r="C124" s="77"/>
      <c r="D124" s="9" t="s">
        <v>146</v>
      </c>
      <c r="E124" s="10" t="s">
        <v>147</v>
      </c>
      <c r="F124" s="77"/>
      <c r="G124" s="30" t="s">
        <v>87</v>
      </c>
      <c r="H124" s="9" t="s">
        <v>61</v>
      </c>
    </row>
    <row r="125" spans="1:8" ht="29.25" customHeight="1">
      <c r="A125" s="59" t="s">
        <v>24</v>
      </c>
      <c r="B125" s="59"/>
      <c r="C125" s="59"/>
      <c r="D125" s="10"/>
      <c r="E125" s="9" t="s">
        <v>30</v>
      </c>
      <c r="F125" s="19">
        <f>SUM(F126:F129)</f>
        <v>407182.06</v>
      </c>
      <c r="G125" s="10"/>
      <c r="H125" s="10"/>
    </row>
    <row r="126" spans="1:8" ht="15">
      <c r="A126" s="61" t="s">
        <v>142</v>
      </c>
      <c r="B126" s="62"/>
      <c r="C126" s="67"/>
      <c r="D126" s="43"/>
      <c r="E126" s="9"/>
      <c r="F126" s="10">
        <v>263603.05</v>
      </c>
      <c r="G126" s="10"/>
      <c r="H126" s="10"/>
    </row>
    <row r="127" spans="1:8" ht="17.25" customHeight="1">
      <c r="A127" s="61" t="s">
        <v>143</v>
      </c>
      <c r="B127" s="62"/>
      <c r="C127" s="67"/>
      <c r="D127" s="43"/>
      <c r="E127" s="9"/>
      <c r="F127" s="10">
        <v>36574.32</v>
      </c>
      <c r="G127" s="10"/>
      <c r="H127" s="10"/>
    </row>
    <row r="128" spans="1:8" ht="17.25" customHeight="1">
      <c r="A128" s="61" t="s">
        <v>155</v>
      </c>
      <c r="B128" s="62"/>
      <c r="C128" s="67"/>
      <c r="D128" s="55"/>
      <c r="E128" s="9"/>
      <c r="F128" s="10">
        <v>-36574.32</v>
      </c>
      <c r="G128" s="10"/>
      <c r="H128" s="10"/>
    </row>
    <row r="129" spans="1:8" ht="15" customHeight="1">
      <c r="A129" s="75" t="s">
        <v>144</v>
      </c>
      <c r="B129" s="75"/>
      <c r="C129" s="75"/>
      <c r="D129" s="42"/>
      <c r="E129" s="9"/>
      <c r="F129" s="35">
        <v>143579.01</v>
      </c>
      <c r="G129" s="10"/>
      <c r="H129" s="10"/>
    </row>
    <row r="130" spans="1:8" ht="15">
      <c r="A130" s="60" t="s">
        <v>7</v>
      </c>
      <c r="B130" s="60"/>
      <c r="C130" s="60"/>
      <c r="D130" s="19"/>
      <c r="E130" s="9" t="s">
        <v>30</v>
      </c>
      <c r="F130" s="34">
        <f>SUM(F132+F133+F140)</f>
        <v>45514484.31</v>
      </c>
      <c r="G130" s="34">
        <f>SUM(F130)</f>
        <v>45514484.31</v>
      </c>
      <c r="H130" s="10"/>
    </row>
    <row r="131" spans="1:8" ht="18" customHeight="1">
      <c r="A131" s="59" t="s">
        <v>8</v>
      </c>
      <c r="B131" s="59"/>
      <c r="C131" s="59"/>
      <c r="D131" s="10"/>
      <c r="E131" s="9" t="s">
        <v>30</v>
      </c>
      <c r="F131" s="10"/>
      <c r="G131" s="10"/>
      <c r="H131" s="10"/>
    </row>
    <row r="132" spans="1:8" ht="15" customHeight="1">
      <c r="A132" s="75" t="s">
        <v>142</v>
      </c>
      <c r="B132" s="75"/>
      <c r="C132" s="75"/>
      <c r="D132" s="42"/>
      <c r="E132" s="9" t="s">
        <v>30</v>
      </c>
      <c r="F132" s="35">
        <v>38138160</v>
      </c>
      <c r="G132" s="35">
        <f>SUM(F132)</f>
        <v>38138160</v>
      </c>
      <c r="H132" s="10"/>
    </row>
    <row r="133" spans="1:8" ht="16.5" customHeight="1">
      <c r="A133" s="75" t="s">
        <v>135</v>
      </c>
      <c r="B133" s="75"/>
      <c r="C133" s="75"/>
      <c r="D133" s="42"/>
      <c r="E133" s="9" t="s">
        <v>30</v>
      </c>
      <c r="F133" s="35">
        <v>1073100</v>
      </c>
      <c r="G133" s="35">
        <f>SUM(F133)</f>
        <v>1073100</v>
      </c>
      <c r="H133" s="10"/>
    </row>
    <row r="134" spans="1:8" ht="15.75" customHeight="1">
      <c r="A134" s="59" t="s">
        <v>44</v>
      </c>
      <c r="B134" s="59"/>
      <c r="C134" s="59"/>
      <c r="D134" s="10"/>
      <c r="E134" s="9" t="s">
        <v>30</v>
      </c>
      <c r="F134" s="10"/>
      <c r="G134" s="10"/>
      <c r="H134" s="10"/>
    </row>
    <row r="135" spans="1:8" ht="14.25" customHeight="1">
      <c r="A135" s="59" t="s">
        <v>120</v>
      </c>
      <c r="B135" s="59"/>
      <c r="C135" s="59"/>
      <c r="D135" s="10"/>
      <c r="E135" s="9" t="s">
        <v>30</v>
      </c>
      <c r="F135" s="10"/>
      <c r="G135" s="10">
        <f>SUM(F135)</f>
        <v>0</v>
      </c>
      <c r="H135" s="10" t="s">
        <v>27</v>
      </c>
    </row>
    <row r="136" spans="1:8" ht="15" customHeight="1">
      <c r="A136" s="59" t="s">
        <v>8</v>
      </c>
      <c r="B136" s="59"/>
      <c r="C136" s="59"/>
      <c r="D136" s="10"/>
      <c r="E136" s="9" t="s">
        <v>30</v>
      </c>
      <c r="F136" s="10"/>
      <c r="G136" s="10"/>
      <c r="H136" s="10"/>
    </row>
    <row r="137" spans="1:8" ht="15" customHeight="1">
      <c r="A137" s="69" t="s">
        <v>128</v>
      </c>
      <c r="B137" s="70"/>
      <c r="C137" s="71"/>
      <c r="D137" s="22"/>
      <c r="E137" s="9" t="s">
        <v>30</v>
      </c>
      <c r="F137" s="10"/>
      <c r="G137" s="10"/>
      <c r="H137" s="10"/>
    </row>
    <row r="138" spans="1:8" ht="15">
      <c r="A138" s="69" t="s">
        <v>129</v>
      </c>
      <c r="B138" s="70"/>
      <c r="C138" s="71"/>
      <c r="D138" s="22"/>
      <c r="E138" s="9" t="s">
        <v>30</v>
      </c>
      <c r="F138" s="10"/>
      <c r="G138" s="10"/>
      <c r="H138" s="10"/>
    </row>
    <row r="139" spans="1:8" ht="18" customHeight="1">
      <c r="A139" s="69" t="s">
        <v>134</v>
      </c>
      <c r="B139" s="70"/>
      <c r="C139" s="71"/>
      <c r="D139" s="22"/>
      <c r="E139" s="9"/>
      <c r="F139" s="10"/>
      <c r="G139" s="10"/>
      <c r="H139" s="10"/>
    </row>
    <row r="140" spans="1:8" ht="15">
      <c r="A140" s="59" t="s">
        <v>42</v>
      </c>
      <c r="B140" s="59"/>
      <c r="C140" s="59"/>
      <c r="D140" s="10"/>
      <c r="E140" s="9" t="s">
        <v>30</v>
      </c>
      <c r="F140" s="35">
        <f>SUM(F142:F144)</f>
        <v>6303224.31</v>
      </c>
      <c r="G140" s="35">
        <f>SUM(F140)</f>
        <v>6303224.31</v>
      </c>
      <c r="H140" s="10"/>
    </row>
    <row r="141" spans="1:8" ht="15" customHeight="1">
      <c r="A141" s="72" t="s">
        <v>8</v>
      </c>
      <c r="B141" s="73"/>
      <c r="C141" s="74"/>
      <c r="D141" s="41"/>
      <c r="E141" s="28" t="s">
        <v>30</v>
      </c>
      <c r="F141" s="29"/>
      <c r="G141" s="29"/>
      <c r="H141" s="29"/>
    </row>
    <row r="142" spans="1:8" ht="15" customHeight="1">
      <c r="A142" s="69" t="s">
        <v>128</v>
      </c>
      <c r="B142" s="70"/>
      <c r="C142" s="71"/>
      <c r="D142" s="22"/>
      <c r="E142" s="9">
        <v>120</v>
      </c>
      <c r="F142" s="38">
        <v>400000</v>
      </c>
      <c r="G142" s="38">
        <f>SUM(F142)</f>
        <v>400000</v>
      </c>
      <c r="H142" s="10"/>
    </row>
    <row r="143" spans="1:8" ht="15.75" customHeight="1">
      <c r="A143" s="69" t="s">
        <v>129</v>
      </c>
      <c r="B143" s="70"/>
      <c r="C143" s="71"/>
      <c r="D143" s="22"/>
      <c r="E143" s="9">
        <v>180</v>
      </c>
      <c r="F143" s="36">
        <v>8000</v>
      </c>
      <c r="G143" s="36">
        <f>SUM(F143)</f>
        <v>8000</v>
      </c>
      <c r="H143" s="10"/>
    </row>
    <row r="144" spans="1:8" ht="15.75" customHeight="1">
      <c r="A144" s="69" t="s">
        <v>130</v>
      </c>
      <c r="B144" s="70"/>
      <c r="C144" s="71"/>
      <c r="D144" s="22"/>
      <c r="E144" s="9">
        <v>130</v>
      </c>
      <c r="F144" s="50">
        <v>5895224.31</v>
      </c>
      <c r="G144" s="38">
        <f>SUM(F144)</f>
        <v>5895224.31</v>
      </c>
      <c r="H144" s="10"/>
    </row>
    <row r="145" spans="1:8" ht="14.25" customHeight="1">
      <c r="A145" s="59" t="s">
        <v>45</v>
      </c>
      <c r="B145" s="59"/>
      <c r="C145" s="59"/>
      <c r="D145" s="10"/>
      <c r="E145" s="9" t="s">
        <v>30</v>
      </c>
      <c r="F145" s="10"/>
      <c r="G145" s="10"/>
      <c r="H145" s="10"/>
    </row>
    <row r="146" spans="1:8" ht="14.25" customHeight="1">
      <c r="A146" s="59" t="s">
        <v>28</v>
      </c>
      <c r="B146" s="59"/>
      <c r="C146" s="59"/>
      <c r="D146" s="10"/>
      <c r="E146" s="9" t="s">
        <v>30</v>
      </c>
      <c r="F146" s="10"/>
      <c r="G146" s="10"/>
      <c r="H146" s="10"/>
    </row>
    <row r="147" spans="1:8" ht="14.25">
      <c r="A147" s="60" t="s">
        <v>9</v>
      </c>
      <c r="B147" s="60"/>
      <c r="C147" s="60"/>
      <c r="D147" s="19"/>
      <c r="E147" s="12">
        <v>900</v>
      </c>
      <c r="F147" s="53">
        <f>F149+F154+F162+F163+F165+F161+F164</f>
        <v>45921666.370000005</v>
      </c>
      <c r="G147" s="19">
        <f>SUM(F147)</f>
        <v>45921666.370000005</v>
      </c>
      <c r="H147" s="19"/>
    </row>
    <row r="148" spans="1:8" ht="15" customHeight="1">
      <c r="A148" s="59" t="s">
        <v>8</v>
      </c>
      <c r="B148" s="59"/>
      <c r="C148" s="59"/>
      <c r="D148" s="10"/>
      <c r="E148" s="9"/>
      <c r="F148" s="10"/>
      <c r="G148" s="10"/>
      <c r="H148" s="10"/>
    </row>
    <row r="149" spans="1:8" ht="15">
      <c r="A149" s="68" t="s">
        <v>83</v>
      </c>
      <c r="B149" s="68"/>
      <c r="C149" s="68"/>
      <c r="D149" s="44"/>
      <c r="E149" s="32">
        <v>210</v>
      </c>
      <c r="F149" s="34">
        <f>SUM(F151:F153)</f>
        <v>33805400</v>
      </c>
      <c r="G149" s="34">
        <f>SUM(G151:G153)</f>
        <v>33805400</v>
      </c>
      <c r="H149" s="10"/>
    </row>
    <row r="150" spans="1:8" ht="15">
      <c r="A150" s="61" t="s">
        <v>3</v>
      </c>
      <c r="B150" s="62"/>
      <c r="C150" s="62"/>
      <c r="D150" s="39"/>
      <c r="E150" s="18"/>
      <c r="F150" s="22"/>
      <c r="G150" s="10"/>
      <c r="H150" s="10"/>
    </row>
    <row r="151" spans="1:8" ht="15">
      <c r="A151" s="59" t="s">
        <v>32</v>
      </c>
      <c r="B151" s="59"/>
      <c r="C151" s="59"/>
      <c r="D151" s="40">
        <v>111</v>
      </c>
      <c r="E151" s="17">
        <v>211</v>
      </c>
      <c r="F151" s="35">
        <v>25960400</v>
      </c>
      <c r="G151" s="35">
        <f>SUM(F151)</f>
        <v>25960400</v>
      </c>
      <c r="H151" s="10"/>
    </row>
    <row r="152" spans="1:8" ht="15" customHeight="1">
      <c r="A152" s="66" t="s">
        <v>33</v>
      </c>
      <c r="B152" s="66"/>
      <c r="C152" s="66"/>
      <c r="D152" s="45">
        <v>112</v>
      </c>
      <c r="E152" s="17">
        <v>212</v>
      </c>
      <c r="F152" s="35">
        <v>5000</v>
      </c>
      <c r="G152" s="35">
        <f>SUM(F152)</f>
        <v>5000</v>
      </c>
      <c r="H152" s="10"/>
    </row>
    <row r="153" spans="1:8" ht="15" customHeight="1">
      <c r="A153" s="59" t="s">
        <v>34</v>
      </c>
      <c r="B153" s="59"/>
      <c r="C153" s="59"/>
      <c r="D153" s="40">
        <v>119</v>
      </c>
      <c r="E153" s="17">
        <v>213</v>
      </c>
      <c r="F153" s="35">
        <v>7840000</v>
      </c>
      <c r="G153" s="35">
        <f>SUM(F153)</f>
        <v>7840000</v>
      </c>
      <c r="H153" s="10"/>
    </row>
    <row r="154" spans="1:8" ht="15">
      <c r="A154" s="60" t="s">
        <v>84</v>
      </c>
      <c r="B154" s="60"/>
      <c r="C154" s="60"/>
      <c r="D154" s="46"/>
      <c r="E154" s="32">
        <v>220</v>
      </c>
      <c r="F154" s="34">
        <f>SUM(F156:F160)</f>
        <v>8471266.370000001</v>
      </c>
      <c r="G154" s="34">
        <f>SUM(G156:G160)</f>
        <v>8471266.370000001</v>
      </c>
      <c r="H154" s="10"/>
    </row>
    <row r="155" spans="1:8" ht="15">
      <c r="A155" s="61" t="s">
        <v>3</v>
      </c>
      <c r="B155" s="62"/>
      <c r="C155" s="62"/>
      <c r="D155" s="39"/>
      <c r="E155" s="17"/>
      <c r="F155" s="10"/>
      <c r="G155" s="10"/>
      <c r="H155" s="10"/>
    </row>
    <row r="156" spans="1:8" ht="15" customHeight="1">
      <c r="A156" s="61" t="s">
        <v>150</v>
      </c>
      <c r="B156" s="62"/>
      <c r="C156" s="67"/>
      <c r="D156" s="40">
        <v>244</v>
      </c>
      <c r="E156" s="17">
        <v>221</v>
      </c>
      <c r="F156" s="35">
        <v>152410.32</v>
      </c>
      <c r="G156" s="35">
        <f>F156</f>
        <v>152410.32</v>
      </c>
      <c r="H156" s="10"/>
    </row>
    <row r="157" spans="1:8" ht="15" customHeight="1">
      <c r="A157" s="59" t="s">
        <v>35</v>
      </c>
      <c r="B157" s="59"/>
      <c r="C157" s="59"/>
      <c r="D157" s="40">
        <v>244</v>
      </c>
      <c r="E157" s="17">
        <v>222</v>
      </c>
      <c r="F157" s="35">
        <v>200000</v>
      </c>
      <c r="G157" s="35">
        <f>SUM(F157)</f>
        <v>200000</v>
      </c>
      <c r="H157" s="10"/>
    </row>
    <row r="158" spans="1:8" ht="16.5" customHeight="1">
      <c r="A158" s="59" t="s">
        <v>36</v>
      </c>
      <c r="B158" s="59"/>
      <c r="C158" s="59"/>
      <c r="D158" s="40">
        <v>244</v>
      </c>
      <c r="E158" s="17">
        <v>223</v>
      </c>
      <c r="F158" s="50">
        <v>4159278</v>
      </c>
      <c r="G158" s="35">
        <f>SUM(F158)</f>
        <v>4159278</v>
      </c>
      <c r="H158" s="10"/>
    </row>
    <row r="159" spans="1:8" ht="18.75" customHeight="1">
      <c r="A159" s="59" t="s">
        <v>37</v>
      </c>
      <c r="B159" s="59"/>
      <c r="C159" s="59"/>
      <c r="D159" s="40">
        <v>244</v>
      </c>
      <c r="E159" s="17">
        <v>225</v>
      </c>
      <c r="F159" s="35">
        <v>2368000</v>
      </c>
      <c r="G159" s="35">
        <f>SUM(F159)</f>
        <v>2368000</v>
      </c>
      <c r="H159" s="10"/>
    </row>
    <row r="160" spans="1:8" ht="15" customHeight="1">
      <c r="A160" s="59" t="s">
        <v>38</v>
      </c>
      <c r="B160" s="59"/>
      <c r="C160" s="59"/>
      <c r="D160" s="40">
        <v>244</v>
      </c>
      <c r="E160" s="17">
        <v>226</v>
      </c>
      <c r="F160" s="35">
        <f>1181578.05+410000</f>
        <v>1591578.05</v>
      </c>
      <c r="G160" s="35">
        <f>SUM(F160)</f>
        <v>1591578.05</v>
      </c>
      <c r="H160" s="10"/>
    </row>
    <row r="161" spans="1:8" ht="27.75" customHeight="1">
      <c r="A161" s="63" t="s">
        <v>39</v>
      </c>
      <c r="B161" s="64"/>
      <c r="C161" s="65"/>
      <c r="D161" s="47">
        <v>244</v>
      </c>
      <c r="E161" s="17">
        <v>290</v>
      </c>
      <c r="F161" s="35">
        <f>25000+40000</f>
        <v>65000</v>
      </c>
      <c r="G161" s="35">
        <f>F161</f>
        <v>65000</v>
      </c>
      <c r="H161" s="10"/>
    </row>
    <row r="162" spans="1:8" ht="15">
      <c r="A162" s="63" t="s">
        <v>148</v>
      </c>
      <c r="B162" s="64"/>
      <c r="C162" s="65"/>
      <c r="D162" s="47">
        <v>851</v>
      </c>
      <c r="E162" s="17">
        <v>290</v>
      </c>
      <c r="F162" s="35">
        <v>642600</v>
      </c>
      <c r="G162" s="35">
        <f>F162</f>
        <v>642600</v>
      </c>
      <c r="H162" s="10"/>
    </row>
    <row r="163" spans="1:8" ht="15" customHeight="1">
      <c r="A163" s="59" t="s">
        <v>39</v>
      </c>
      <c r="B163" s="59"/>
      <c r="C163" s="59"/>
      <c r="D163" s="40">
        <v>852</v>
      </c>
      <c r="E163" s="17">
        <v>290</v>
      </c>
      <c r="F163" s="35">
        <v>270000</v>
      </c>
      <c r="G163" s="35">
        <f>SUM(F163)</f>
        <v>270000</v>
      </c>
      <c r="H163" s="10"/>
    </row>
    <row r="164" spans="1:8" ht="15" customHeight="1">
      <c r="A164" s="59" t="s">
        <v>39</v>
      </c>
      <c r="B164" s="59"/>
      <c r="C164" s="59"/>
      <c r="D164" s="40">
        <v>853</v>
      </c>
      <c r="E164" s="17">
        <v>290</v>
      </c>
      <c r="F164" s="35">
        <v>15000</v>
      </c>
      <c r="G164" s="35">
        <f>SUM(F164)</f>
        <v>15000</v>
      </c>
      <c r="H164" s="10"/>
    </row>
    <row r="165" spans="1:8" ht="14.25">
      <c r="A165" s="60" t="s">
        <v>85</v>
      </c>
      <c r="B165" s="60"/>
      <c r="C165" s="60"/>
      <c r="D165" s="46"/>
      <c r="E165" s="32">
        <v>300</v>
      </c>
      <c r="F165" s="34">
        <f>SUM(F167:F168)</f>
        <v>2652400</v>
      </c>
      <c r="G165" s="34">
        <f>SUM(G167:G168)</f>
        <v>2652400</v>
      </c>
      <c r="H165" s="19"/>
    </row>
    <row r="166" spans="1:8" ht="15.75" customHeight="1">
      <c r="A166" s="61" t="s">
        <v>3</v>
      </c>
      <c r="B166" s="62"/>
      <c r="C166" s="62"/>
      <c r="D166" s="39"/>
      <c r="E166" s="17"/>
      <c r="F166" s="10"/>
      <c r="G166" s="10"/>
      <c r="H166" s="10"/>
    </row>
    <row r="167" spans="1:8" ht="20.25" customHeight="1">
      <c r="A167" s="59" t="s">
        <v>40</v>
      </c>
      <c r="B167" s="59"/>
      <c r="C167" s="59"/>
      <c r="D167" s="48">
        <v>244</v>
      </c>
      <c r="E167" s="49">
        <v>310</v>
      </c>
      <c r="F167" s="50">
        <f>717800+361960</f>
        <v>1079760</v>
      </c>
      <c r="G167" s="35">
        <f>SUM(F167)</f>
        <v>1079760</v>
      </c>
      <c r="H167" s="10"/>
    </row>
    <row r="168" spans="1:8" ht="15">
      <c r="A168" s="59" t="s">
        <v>41</v>
      </c>
      <c r="B168" s="59"/>
      <c r="C168" s="59"/>
      <c r="D168" s="51">
        <v>244</v>
      </c>
      <c r="E168" s="52">
        <v>340</v>
      </c>
      <c r="F168" s="50">
        <f>1411500+161140</f>
        <v>1572640</v>
      </c>
      <c r="G168" s="35">
        <f>F168</f>
        <v>1572640</v>
      </c>
      <c r="H168" s="10"/>
    </row>
    <row r="169" spans="1:8" ht="29.25" customHeight="1">
      <c r="A169" s="8"/>
      <c r="B169" s="8"/>
      <c r="C169" s="8"/>
      <c r="D169" s="8"/>
      <c r="E169" s="1"/>
      <c r="F169" s="25"/>
      <c r="G169" s="25"/>
      <c r="H169" s="25"/>
    </row>
    <row r="170" spans="1:8" ht="15">
      <c r="A170" s="56" t="s">
        <v>121</v>
      </c>
      <c r="B170" s="56"/>
      <c r="C170" s="56"/>
      <c r="D170" s="56"/>
      <c r="E170" s="56"/>
      <c r="F170" s="11"/>
      <c r="G170" s="11" t="s">
        <v>131</v>
      </c>
      <c r="H170" s="11"/>
    </row>
    <row r="171" spans="1:8" ht="15.75" customHeight="1">
      <c r="A171" s="56" t="s">
        <v>88</v>
      </c>
      <c r="B171" s="56"/>
      <c r="C171" s="56"/>
      <c r="D171" s="4"/>
      <c r="E171" s="4"/>
      <c r="F171" s="20" t="s">
        <v>12</v>
      </c>
      <c r="G171" s="57" t="s">
        <v>11</v>
      </c>
      <c r="H171" s="57"/>
    </row>
    <row r="172" spans="1:8" ht="30.75" customHeight="1">
      <c r="A172" s="56" t="s">
        <v>122</v>
      </c>
      <c r="B172" s="56"/>
      <c r="C172" s="56"/>
      <c r="D172" s="56"/>
      <c r="E172" s="56"/>
      <c r="F172" s="21"/>
      <c r="G172" s="54" t="s">
        <v>132</v>
      </c>
      <c r="H172" s="11"/>
    </row>
    <row r="173" spans="1:8" ht="30.75" customHeight="1">
      <c r="A173" s="2"/>
      <c r="B173" s="2"/>
      <c r="C173" s="2"/>
      <c r="D173" s="2"/>
      <c r="E173" s="3"/>
      <c r="F173" s="15" t="s">
        <v>12</v>
      </c>
      <c r="G173" s="57" t="s">
        <v>11</v>
      </c>
      <c r="H173" s="57"/>
    </row>
    <row r="174" spans="1:8" ht="16.5" customHeight="1">
      <c r="A174" s="56" t="s">
        <v>86</v>
      </c>
      <c r="B174" s="56"/>
      <c r="C174" s="56"/>
      <c r="D174" s="56"/>
      <c r="E174" s="56"/>
      <c r="F174" s="21"/>
      <c r="G174" s="11" t="s">
        <v>149</v>
      </c>
      <c r="H174" s="11"/>
    </row>
    <row r="175" spans="1:8" ht="18" customHeight="1">
      <c r="A175" s="56" t="s">
        <v>133</v>
      </c>
      <c r="B175" s="56"/>
      <c r="C175" s="2"/>
      <c r="D175" s="2"/>
      <c r="E175" s="3"/>
      <c r="F175" s="15" t="s">
        <v>12</v>
      </c>
      <c r="G175" s="57" t="s">
        <v>11</v>
      </c>
      <c r="H175" s="57"/>
    </row>
    <row r="176" spans="1:8" ht="15">
      <c r="A176" s="37" t="s">
        <v>154</v>
      </c>
      <c r="B176" s="2"/>
      <c r="C176" s="2"/>
      <c r="D176" s="2"/>
      <c r="E176" s="3"/>
      <c r="F176" s="2"/>
      <c r="G176" s="2"/>
      <c r="H176" s="2"/>
    </row>
    <row r="177" spans="1:8" ht="30.75" customHeight="1">
      <c r="A177" s="58"/>
      <c r="B177" s="58"/>
      <c r="C177" s="58"/>
      <c r="D177" s="3"/>
      <c r="E177" s="3"/>
      <c r="F177" s="2"/>
      <c r="G177" s="2"/>
      <c r="H177" s="2"/>
    </row>
    <row r="178" ht="29.25" customHeight="1"/>
    <row r="180" ht="16.5" customHeight="1"/>
    <row r="182" ht="16.5" customHeight="1"/>
    <row r="183" ht="15" customHeight="1"/>
    <row r="184" ht="15" customHeight="1"/>
    <row r="190" ht="29.25" customHeight="1"/>
    <row r="191" ht="15" customHeight="1"/>
    <row r="192" ht="15" customHeight="1"/>
    <row r="194" ht="15" customHeight="1"/>
    <row r="195" ht="15" customHeight="1"/>
    <row r="196" ht="15" customHeight="1"/>
    <row r="200" ht="18.75" customHeight="1"/>
    <row r="204" ht="14.25" customHeight="1"/>
    <row r="213" ht="15" customHeight="1"/>
    <row r="214" ht="15" customHeight="1"/>
    <row r="217" ht="15" customHeight="1"/>
    <row r="218" ht="16.5" customHeight="1"/>
    <row r="219" ht="15" customHeight="1"/>
    <row r="220" ht="17.25" customHeight="1"/>
    <row r="221" ht="12" customHeight="1"/>
    <row r="222" ht="14.25" customHeight="1"/>
    <row r="223" ht="9.75" customHeight="1"/>
    <row r="224" ht="17.25" customHeight="1"/>
    <row r="225" ht="59.25" customHeight="1"/>
    <row r="226" ht="14.25" customHeight="1"/>
    <row r="227" ht="75" customHeight="1"/>
    <row r="228" ht="15.75" customHeight="1"/>
    <row r="229" ht="74.25" customHeight="1"/>
    <row r="230" ht="14.25" customHeight="1"/>
    <row r="231" ht="15" customHeight="1"/>
    <row r="232" ht="14.25" customHeight="1"/>
    <row r="234" ht="16.5" customHeight="1"/>
    <row r="236" ht="28.5" customHeight="1"/>
    <row r="237" ht="30.75" customHeight="1"/>
    <row r="238" ht="45.75" customHeight="1"/>
    <row r="239" ht="15" customHeight="1"/>
    <row r="240" ht="17.25" customHeight="1"/>
    <row r="242" ht="17.25" customHeight="1"/>
    <row r="243" ht="17.25" customHeight="1"/>
    <row r="244" ht="14.25" customHeight="1"/>
    <row r="246" ht="32.25" customHeight="1"/>
    <row r="247" ht="32.2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6.5" customHeight="1"/>
    <row r="258" ht="15" customHeight="1"/>
    <row r="259" ht="30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4.25" customHeight="1"/>
    <row r="273" ht="15" customHeight="1"/>
    <row r="274" ht="32.2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33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7.25" customHeight="1"/>
    <row r="302" ht="15" customHeight="1"/>
    <row r="303" ht="15" customHeight="1"/>
    <row r="304" ht="79.5" customHeight="1"/>
    <row r="305" ht="30" customHeight="1"/>
    <row r="306" ht="15" customHeight="1"/>
    <row r="308" ht="31.5" customHeight="1"/>
    <row r="309" ht="32.25" customHeight="1"/>
    <row r="311" ht="30.75" customHeight="1"/>
    <row r="312" ht="15" customHeight="1"/>
    <row r="314" ht="30.75" customHeight="1"/>
    <row r="315" ht="15" customHeight="1"/>
    <row r="316" ht="15" customHeight="1"/>
    <row r="317" ht="77.25" customHeight="1"/>
    <row r="319" ht="15.75" customHeight="1"/>
    <row r="320" ht="15" customHeight="1"/>
    <row r="322" ht="31.5" customHeight="1"/>
    <row r="324" ht="15" customHeight="1"/>
    <row r="325" ht="15" customHeight="1"/>
    <row r="326" ht="15" customHeight="1"/>
    <row r="327" ht="16.5" customHeight="1"/>
    <row r="328" ht="15" customHeight="1"/>
    <row r="329" ht="14.25" customHeight="1"/>
    <row r="331" ht="29.25" customHeight="1"/>
    <row r="335" ht="18" customHeight="1"/>
    <row r="336" ht="15" customHeight="1"/>
    <row r="339" ht="15" customHeight="1"/>
    <row r="340" ht="15" customHeight="1"/>
    <row r="341" ht="16.5" customHeight="1"/>
    <row r="342" ht="17.25" customHeight="1"/>
    <row r="343" ht="15" customHeight="1"/>
    <row r="344" ht="31.5" customHeight="1"/>
    <row r="346" ht="15" customHeight="1"/>
    <row r="347" ht="15" customHeight="1"/>
    <row r="349" ht="15.75" customHeight="1"/>
    <row r="350" ht="45.75" customHeight="1"/>
    <row r="352" ht="28.5" customHeight="1"/>
    <row r="354" ht="16.5" customHeight="1"/>
    <row r="355" ht="31.5" customHeight="1"/>
    <row r="356" ht="28.5" customHeight="1"/>
    <row r="357" ht="17.25" customHeight="1"/>
    <row r="358" ht="16.5" customHeight="1"/>
    <row r="360" ht="31.5" customHeight="1"/>
    <row r="361" ht="31.5" customHeight="1"/>
    <row r="363" ht="15" customHeight="1"/>
    <row r="365" ht="15" customHeight="1"/>
    <row r="366" ht="15" customHeight="1"/>
    <row r="367" ht="15" customHeight="1"/>
    <row r="374" ht="15" customHeight="1"/>
    <row r="375" ht="15" customHeight="1"/>
    <row r="377" ht="15" customHeight="1"/>
    <row r="378" ht="15" customHeight="1"/>
    <row r="379" ht="15" customHeight="1"/>
    <row r="383" ht="18.75" customHeight="1"/>
    <row r="387" ht="14.25" customHeight="1"/>
    <row r="394" ht="15" customHeight="1" hidden="1"/>
    <row r="396" ht="15" customHeight="1"/>
    <row r="397" ht="15" customHeight="1"/>
    <row r="399" ht="12" customHeight="1"/>
    <row r="400" ht="15" customHeight="1"/>
    <row r="401" ht="18.75" customHeight="1"/>
    <row r="403" ht="15" customHeight="1"/>
    <row r="405" ht="14.25" customHeight="1"/>
    <row r="407" ht="15" customHeight="1"/>
    <row r="408" ht="60.75" customHeight="1"/>
    <row r="409" ht="15" customHeight="1"/>
    <row r="410" ht="75.75" customHeight="1"/>
    <row r="411" ht="15" customHeight="1"/>
    <row r="412" ht="75" customHeight="1"/>
    <row r="413" ht="14.25" customHeight="1"/>
    <row r="414" ht="15" customHeight="1"/>
    <row r="415" ht="14.25" customHeight="1"/>
    <row r="417" ht="16.5" customHeight="1"/>
    <row r="419" ht="30" customHeight="1"/>
    <row r="420" ht="30" customHeight="1"/>
    <row r="421" ht="45" customHeight="1"/>
    <row r="422" ht="15.75" customHeight="1"/>
    <row r="423" ht="15" customHeight="1"/>
    <row r="425" ht="15" customHeight="1"/>
    <row r="426" ht="15" customHeight="1"/>
    <row r="427" ht="14.25" customHeight="1"/>
    <row r="429" ht="29.25" customHeight="1"/>
    <row r="430" ht="29.2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28.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4.25" customHeight="1"/>
    <row r="456" ht="15" customHeight="1"/>
    <row r="457" ht="28.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30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3.5" customHeight="1"/>
    <row r="482" ht="15" customHeight="1"/>
    <row r="483" ht="15" customHeight="1"/>
    <row r="484" ht="15" customHeight="1"/>
    <row r="485" ht="15" customHeight="1"/>
    <row r="486" ht="15" customHeight="1"/>
    <row r="487" ht="102" customHeight="1"/>
    <row r="488" ht="22.5" customHeight="1"/>
    <row r="489" ht="15" customHeight="1"/>
    <row r="491" ht="32.25" customHeight="1"/>
    <row r="492" ht="28.5" customHeight="1"/>
    <row r="494" ht="14.25" customHeight="1"/>
    <row r="495" ht="28.5" customHeight="1"/>
    <row r="496" ht="15" customHeight="1"/>
    <row r="498" ht="31.5" customHeight="1"/>
    <row r="499" ht="15" customHeight="1"/>
    <row r="500" ht="15" customHeight="1"/>
    <row r="501" ht="75" customHeight="1"/>
    <row r="503" ht="15" customHeight="1"/>
    <row r="504" ht="15" customHeight="1"/>
    <row r="506" ht="30" customHeight="1"/>
    <row r="508" ht="15" customHeight="1"/>
    <row r="509" ht="15" customHeight="1"/>
    <row r="510" ht="15" customHeight="1"/>
    <row r="511" ht="15" customHeight="1"/>
    <row r="512" ht="28.5" customHeight="1"/>
    <row r="513" ht="14.25" customHeight="1"/>
    <row r="515" ht="31.5" customHeight="1"/>
    <row r="519" ht="14.25" customHeight="1"/>
    <row r="520" ht="15" customHeight="1"/>
    <row r="523" ht="15" customHeight="1"/>
    <row r="524" ht="15" customHeight="1"/>
    <row r="525" ht="16.5" customHeight="1"/>
    <row r="526" ht="15" customHeight="1"/>
    <row r="527" ht="15" customHeight="1"/>
    <row r="528" ht="30" customHeight="1"/>
    <row r="530" ht="15" customHeight="1"/>
    <row r="531" ht="15" customHeight="1"/>
    <row r="533" ht="15" customHeight="1"/>
    <row r="534" ht="45" customHeight="1"/>
    <row r="536" ht="30" customHeight="1"/>
    <row r="538" ht="16.5" customHeight="1"/>
    <row r="539" ht="30" customHeight="1"/>
    <row r="540" ht="29.25" customHeight="1"/>
    <row r="541" ht="15" customHeight="1"/>
    <row r="542" ht="15.75" customHeight="1"/>
    <row r="544" ht="30" customHeight="1"/>
    <row r="545" ht="28.5" customHeight="1"/>
    <row r="547" ht="15" customHeight="1"/>
    <row r="549" ht="15" customHeight="1"/>
    <row r="550" ht="15" customHeight="1"/>
    <row r="551" ht="15" customHeight="1"/>
    <row r="559" ht="15" customHeight="1"/>
    <row r="560" ht="15" customHeight="1"/>
    <row r="562" ht="15" customHeight="1"/>
    <row r="563" ht="15" customHeight="1"/>
    <row r="564" ht="15" customHeight="1"/>
    <row r="565" ht="15" customHeight="1"/>
    <row r="566" ht="15" customHeight="1"/>
    <row r="568" ht="14.25" customHeight="1"/>
    <row r="572" ht="15" customHeight="1"/>
    <row r="581" ht="15" customHeight="1"/>
    <row r="582" ht="15" customHeight="1"/>
    <row r="585" ht="15" customHeight="1"/>
    <row r="588" ht="2.25" customHeight="1"/>
    <row r="590" ht="14.25" customHeight="1"/>
    <row r="592" ht="14.25" customHeight="1"/>
    <row r="593" ht="60.75" customHeight="1"/>
    <row r="594" ht="15" customHeight="1"/>
    <row r="595" ht="75" customHeight="1"/>
    <row r="596" ht="15" customHeight="1"/>
    <row r="597" ht="75" customHeight="1"/>
    <row r="598" ht="14.25" customHeight="1"/>
    <row r="599" ht="15" customHeight="1"/>
    <row r="600" ht="14.25" customHeight="1"/>
    <row r="602" ht="15" customHeight="1"/>
    <row r="604" ht="29.25" customHeight="1"/>
    <row r="605" ht="29.25" customHeight="1"/>
    <row r="606" ht="32.25" customHeight="1"/>
    <row r="607" ht="14.25" customHeight="1"/>
    <row r="608" ht="15" customHeight="1"/>
    <row r="609" ht="13.5" customHeight="1"/>
    <row r="610" ht="16.5" customHeight="1"/>
    <row r="611" ht="18" customHeight="1"/>
    <row r="612" ht="14.25" customHeight="1"/>
    <row r="614" ht="30.75" customHeight="1"/>
    <row r="615" ht="30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30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4.25" customHeight="1"/>
    <row r="641" ht="15" customHeight="1"/>
    <row r="642" ht="29.2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29.2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80.25" customHeight="1"/>
    <row r="673" ht="22.5" customHeight="1"/>
    <row r="674" ht="15" customHeight="1"/>
    <row r="676" ht="30" customHeight="1"/>
    <row r="677" ht="32.25" customHeight="1"/>
    <row r="679" ht="15" customHeight="1"/>
    <row r="680" ht="30.75" customHeight="1"/>
    <row r="681" ht="15" customHeight="1"/>
    <row r="683" ht="30.75" customHeight="1"/>
    <row r="684" ht="15" customHeight="1"/>
    <row r="685" ht="15" customHeight="1"/>
    <row r="686" ht="77.25" customHeight="1"/>
    <row r="688" ht="15" customHeight="1"/>
    <row r="689" ht="15" customHeight="1"/>
    <row r="691" ht="32.25" customHeight="1"/>
    <row r="693" ht="15" customHeight="1"/>
    <row r="694" ht="15" customHeight="1"/>
    <row r="695" ht="15" customHeight="1"/>
    <row r="696" ht="15" customHeight="1"/>
    <row r="697" ht="28.5" customHeight="1"/>
    <row r="698" ht="14.25" customHeight="1"/>
    <row r="700" ht="15" customHeight="1"/>
    <row r="704" ht="15" customHeight="1"/>
    <row r="705" ht="15" customHeight="1"/>
    <row r="708" ht="15" customHeight="1"/>
    <row r="709" ht="15" customHeight="1"/>
    <row r="710" ht="15" customHeight="1"/>
    <row r="711" ht="15" customHeight="1"/>
    <row r="712" ht="15" customHeight="1"/>
    <row r="713" ht="30" customHeight="1"/>
    <row r="715" ht="15" customHeight="1"/>
    <row r="716" ht="15" customHeight="1"/>
    <row r="718" ht="15" customHeight="1"/>
    <row r="719" ht="47.25" customHeight="1"/>
    <row r="721" ht="14.25" customHeight="1"/>
    <row r="723" ht="16.5" customHeight="1"/>
    <row r="724" ht="32.25" customHeight="1"/>
    <row r="725" ht="31.5" customHeight="1"/>
    <row r="726" ht="16.5" customHeight="1"/>
    <row r="727" ht="15" customHeight="1"/>
    <row r="729" ht="30" customHeight="1"/>
    <row r="730" ht="30.75" customHeight="1"/>
    <row r="732" ht="15" customHeight="1"/>
    <row r="734" ht="15" customHeight="1"/>
    <row r="735" ht="15" customHeight="1"/>
    <row r="736" ht="15" customHeight="1"/>
    <row r="737" ht="15" customHeight="1"/>
    <row r="739" ht="15" customHeight="1"/>
    <row r="743" ht="15" customHeight="1"/>
    <row r="744" ht="15" customHeight="1"/>
    <row r="746" ht="15" customHeight="1"/>
    <row r="747" ht="15" customHeight="1"/>
    <row r="748" ht="15" customHeight="1"/>
    <row r="749" ht="15" customHeight="1"/>
    <row r="750" ht="15" customHeight="1"/>
    <row r="752" ht="14.25" customHeight="1"/>
    <row r="756" ht="15" customHeight="1"/>
    <row r="765" ht="15" customHeight="1"/>
    <row r="766" ht="15" customHeight="1"/>
    <row r="769" ht="15" customHeight="1"/>
    <row r="774" ht="14.25" customHeight="1"/>
    <row r="776" ht="15" customHeight="1"/>
    <row r="777" ht="60" customHeight="1"/>
    <row r="778" ht="15" customHeight="1"/>
    <row r="779" ht="74.25" customHeight="1"/>
    <row r="780" ht="15" customHeight="1"/>
    <row r="781" ht="75" customHeight="1"/>
    <row r="782" ht="14.25" customHeight="1"/>
    <row r="783" ht="15" customHeight="1"/>
    <row r="784" ht="14.25" customHeight="1"/>
    <row r="786" ht="15" customHeight="1"/>
    <row r="788" ht="34.5" customHeight="1"/>
    <row r="789" ht="31.5" customHeight="1"/>
    <row r="790" ht="45" customHeight="1"/>
    <row r="791" ht="15" customHeight="1"/>
    <row r="792" ht="15" customHeight="1"/>
    <row r="794" ht="15" customHeight="1"/>
    <row r="795" ht="15" customHeight="1"/>
    <row r="796" ht="14.25" customHeight="1"/>
    <row r="798" ht="29.25" customHeight="1"/>
    <row r="799" ht="29.2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30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4.25" customHeight="1"/>
    <row r="825" ht="15" customHeight="1"/>
    <row r="826" ht="30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30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7" ht="14.25" customHeight="1"/>
    <row r="858" ht="15" customHeight="1"/>
    <row r="860" ht="30.75" customHeight="1"/>
    <row r="861" ht="29.25" customHeight="1"/>
    <row r="863" ht="15" customHeight="1"/>
    <row r="864" ht="29.25" customHeight="1"/>
    <row r="865" ht="15" customHeight="1"/>
    <row r="867" ht="30" customHeight="1"/>
    <row r="868" ht="15" customHeight="1"/>
    <row r="869" ht="15" customHeight="1"/>
    <row r="870" ht="74.25" customHeight="1"/>
    <row r="872" ht="15" customHeight="1"/>
    <row r="873" ht="15" customHeight="1"/>
    <row r="875" ht="30.75" customHeight="1"/>
    <row r="877" ht="15" customHeight="1"/>
    <row r="878" ht="15" customHeight="1"/>
    <row r="879" ht="15" customHeight="1"/>
    <row r="880" ht="15" customHeight="1"/>
    <row r="881" ht="28.5" customHeight="1"/>
    <row r="882" ht="14.25" customHeight="1"/>
    <row r="884" ht="30" customHeight="1"/>
    <row r="888" ht="15" customHeight="1"/>
    <row r="889" ht="15" customHeight="1"/>
    <row r="892" ht="15" customHeight="1"/>
    <row r="893" ht="15" customHeight="1"/>
    <row r="894" ht="15" customHeight="1"/>
    <row r="895" ht="15" customHeight="1"/>
    <row r="896" ht="15" customHeight="1"/>
    <row r="897" ht="30" customHeight="1"/>
    <row r="899" ht="45" customHeight="1"/>
    <row r="900" ht="15" customHeight="1"/>
    <row r="902" ht="15" customHeight="1"/>
    <row r="903" ht="43.5" customHeight="1"/>
    <row r="905" ht="29.25" customHeight="1"/>
    <row r="907" ht="15" customHeight="1"/>
    <row r="908" ht="30.75" customHeight="1"/>
    <row r="909" ht="29.25" customHeight="1"/>
    <row r="910" ht="15" customHeight="1"/>
    <row r="911" ht="15" customHeight="1"/>
    <row r="913" ht="30" customHeight="1"/>
    <row r="914" ht="30.75" customHeight="1"/>
    <row r="916" ht="15" customHeight="1"/>
    <row r="918" ht="15" customHeight="1"/>
    <row r="919" ht="15" customHeight="1"/>
    <row r="920" ht="15" customHeight="1"/>
    <row r="921" ht="15" customHeight="1"/>
    <row r="923" ht="15" customHeight="1"/>
    <row r="927" ht="15" customHeight="1"/>
    <row r="928" ht="15" customHeight="1"/>
    <row r="930" ht="15" customHeight="1"/>
    <row r="931" ht="15" customHeight="1"/>
    <row r="932" ht="15" customHeight="1"/>
    <row r="933" ht="15" customHeight="1"/>
    <row r="934" ht="15" customHeight="1"/>
    <row r="936" ht="14.25" customHeight="1"/>
    <row r="940" ht="15" customHeight="1"/>
    <row r="949" ht="15" customHeight="1"/>
    <row r="950" ht="15" customHeight="1"/>
    <row r="953" ht="15" customHeight="1"/>
    <row r="958" ht="14.25" customHeight="1"/>
    <row r="960" ht="17.25" customHeight="1"/>
    <row r="961" ht="60" customHeight="1"/>
    <row r="962" ht="15.75" customHeight="1"/>
    <row r="963" ht="73.5" customHeight="1"/>
    <row r="964" ht="15" customHeight="1"/>
    <row r="965" ht="75" customHeight="1"/>
    <row r="966" ht="14.25" customHeight="1"/>
    <row r="967" ht="15" customHeight="1"/>
    <row r="968" ht="14.25" customHeight="1"/>
    <row r="970" ht="15" customHeight="1"/>
    <row r="972" ht="30.75" customHeight="1"/>
    <row r="973" ht="30" customHeight="1"/>
    <row r="974" ht="42.75" customHeight="1"/>
    <row r="975" ht="17.25" customHeight="1"/>
    <row r="976" ht="15.75" customHeight="1"/>
    <row r="978" ht="17.25" customHeight="1"/>
    <row r="979" ht="17.25" customHeight="1"/>
    <row r="980" ht="14.25" customHeight="1"/>
    <row r="982" ht="30.75" customHeight="1"/>
    <row r="983" ht="31.5" customHeight="1"/>
    <row r="985" ht="18.75" customHeight="1"/>
    <row r="986" ht="15.7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30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4.25" customHeight="1"/>
    <row r="1009" ht="15" customHeight="1"/>
    <row r="1010" ht="30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29.2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1" ht="14.25" customHeight="1"/>
    <row r="1042" ht="15" customHeight="1"/>
    <row r="1044" ht="30.75" customHeight="1"/>
    <row r="1045" ht="30" customHeight="1"/>
    <row r="1047" ht="15" customHeight="1"/>
    <row r="1048" ht="30" customHeight="1"/>
    <row r="1049" ht="15" customHeight="1"/>
    <row r="1051" ht="33" customHeight="1"/>
    <row r="1052" ht="15" customHeight="1"/>
    <row r="1053" ht="15" customHeight="1"/>
    <row r="1054" ht="76.5" customHeight="1"/>
    <row r="1056" ht="15" customHeight="1"/>
    <row r="1057" ht="15" customHeight="1"/>
    <row r="1059" ht="30" customHeight="1"/>
    <row r="1061" ht="15" customHeight="1"/>
    <row r="1062" ht="15" customHeight="1"/>
    <row r="1063" ht="15" customHeight="1"/>
    <row r="1064" ht="15" customHeight="1"/>
    <row r="1065" ht="30" customHeight="1"/>
    <row r="1066" ht="14.25" customHeight="1"/>
    <row r="1068" ht="31.5" customHeight="1"/>
    <row r="1072" ht="15" customHeight="1"/>
    <row r="1073" ht="15" customHeight="1"/>
    <row r="1076" ht="15" customHeight="1"/>
    <row r="1077" ht="15" customHeight="1"/>
    <row r="1078" ht="15" customHeight="1"/>
    <row r="1079" ht="15" customHeight="1"/>
    <row r="1080" ht="15" customHeight="1"/>
    <row r="1081" ht="31.5" customHeight="1"/>
    <row r="1083" ht="47.25" customHeight="1"/>
    <row r="1084" ht="15" customHeight="1"/>
    <row r="1086" ht="15" customHeight="1"/>
    <row r="1087" ht="46.5" customHeight="1"/>
    <row r="1089" ht="30" customHeight="1"/>
    <row r="1091" ht="15" customHeight="1"/>
    <row r="1092" ht="29.25" customHeight="1"/>
    <row r="1093" ht="30" customHeight="1"/>
    <row r="1094" ht="15" customHeight="1"/>
    <row r="1095" ht="15" customHeight="1"/>
    <row r="1097" ht="29.25" customHeight="1"/>
    <row r="1098" ht="33" customHeight="1"/>
    <row r="1100" ht="15" customHeight="1"/>
    <row r="1102" ht="15" customHeight="1"/>
    <row r="1103" ht="15" customHeight="1"/>
    <row r="1104" ht="15" customHeight="1"/>
    <row r="1105" ht="15" customHeight="1"/>
    <row r="1107" ht="15" customHeight="1"/>
    <row r="1111" ht="15" customHeight="1"/>
    <row r="1112" ht="15" customHeight="1"/>
    <row r="1114" ht="15" customHeight="1"/>
    <row r="1115" ht="15" customHeight="1"/>
    <row r="1116" ht="15" customHeight="1"/>
    <row r="1117" ht="15" customHeight="1"/>
    <row r="1118" ht="15" customHeight="1"/>
    <row r="1120" ht="14.25" customHeight="1"/>
    <row r="1124" ht="15" customHeight="1"/>
    <row r="1133" ht="15" customHeight="1"/>
    <row r="1134" ht="15" customHeight="1"/>
    <row r="1137" ht="15" customHeight="1"/>
    <row r="1142" ht="14.25" customHeight="1"/>
    <row r="1144" ht="15" customHeight="1"/>
    <row r="1145" ht="63.75" customHeight="1"/>
    <row r="1146" ht="15" customHeight="1"/>
    <row r="1147" ht="91.5" customHeight="1"/>
    <row r="1148" ht="15" customHeight="1"/>
    <row r="1149" ht="76.5" customHeight="1"/>
    <row r="1150" ht="14.25" customHeight="1"/>
    <row r="1151" ht="15" customHeight="1"/>
    <row r="1152" ht="14.25" customHeight="1"/>
    <row r="1154" ht="15" customHeight="1"/>
    <row r="1156" ht="30.75" customHeight="1"/>
    <row r="1157" ht="33" customHeight="1"/>
    <row r="1158" ht="48" customHeight="1"/>
    <row r="1159" ht="15" customHeight="1"/>
    <row r="1160" ht="19.5" customHeight="1"/>
    <row r="1162" ht="15" customHeight="1"/>
    <row r="1163" ht="15" customHeight="1"/>
    <row r="1164" ht="14.25" customHeight="1"/>
    <row r="1166" ht="33.75" customHeight="1"/>
    <row r="1167" ht="31.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30.7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4.25" customHeight="1"/>
    <row r="1193" ht="15" customHeight="1"/>
    <row r="1194" ht="30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44.2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5" ht="14.25" customHeight="1"/>
    <row r="1226" ht="15" customHeight="1"/>
    <row r="1228" ht="29.25" customHeight="1"/>
    <row r="1229" ht="30.75" customHeight="1"/>
    <row r="1231" ht="15" customHeight="1"/>
    <row r="1232" ht="30.75" customHeight="1"/>
    <row r="1233" ht="15" customHeight="1"/>
    <row r="1235" ht="30" customHeight="1"/>
    <row r="1236" ht="15" customHeight="1"/>
    <row r="1237" ht="15" customHeight="1"/>
    <row r="1238" ht="75" customHeight="1"/>
    <row r="1240" ht="15" customHeight="1"/>
    <row r="1241" ht="15" customHeight="1"/>
    <row r="1243" ht="30" customHeight="1"/>
    <row r="1245" ht="15" customHeight="1"/>
    <row r="1246" ht="15" customHeight="1"/>
    <row r="1247" ht="15" customHeight="1"/>
    <row r="1248" ht="15" customHeight="1"/>
    <row r="1249" ht="29.25" customHeight="1"/>
    <row r="1250" ht="14.25" customHeight="1"/>
    <row r="1252" ht="30.75" customHeight="1"/>
    <row r="1256" ht="15" customHeight="1"/>
    <row r="1257" ht="15" customHeight="1"/>
    <row r="1260" ht="15" customHeight="1"/>
    <row r="1261" ht="15" customHeight="1"/>
    <row r="1262" ht="15" customHeight="1"/>
    <row r="1263" ht="15" customHeight="1"/>
    <row r="1264" ht="15" customHeight="1"/>
    <row r="1265" ht="30.75" customHeight="1"/>
    <row r="1267" ht="45" customHeight="1"/>
    <row r="1268" ht="15" customHeight="1"/>
    <row r="1270" ht="15" customHeight="1"/>
    <row r="1271" ht="45.75" customHeight="1"/>
    <row r="1273" ht="28.5" customHeight="1"/>
    <row r="1275" ht="15" customHeight="1"/>
    <row r="1276" ht="30" customHeight="1"/>
    <row r="1277" ht="30" customHeight="1"/>
    <row r="1278" ht="15" customHeight="1"/>
    <row r="1279" ht="15" customHeight="1"/>
    <row r="1281" ht="30" customHeight="1"/>
    <row r="1282" ht="30" customHeight="1"/>
    <row r="1284" ht="15" customHeight="1"/>
    <row r="1286" ht="15" customHeight="1"/>
    <row r="1287" ht="15" customHeight="1"/>
    <row r="1288" ht="15" customHeight="1"/>
    <row r="1289" ht="15" customHeight="1"/>
    <row r="1291" ht="15" customHeight="1"/>
  </sheetData>
  <sheetProtection/>
  <mergeCells count="227">
    <mergeCell ref="F8:H8"/>
    <mergeCell ref="F9:H9"/>
    <mergeCell ref="F10:H10"/>
    <mergeCell ref="F11:H11"/>
    <mergeCell ref="F12:H12"/>
    <mergeCell ref="G13:H13"/>
    <mergeCell ref="G14:H14"/>
    <mergeCell ref="F15:H15"/>
    <mergeCell ref="A17:H17"/>
    <mergeCell ref="A18:H18"/>
    <mergeCell ref="A21:F21"/>
    <mergeCell ref="A29:C29"/>
    <mergeCell ref="A30:C30"/>
    <mergeCell ref="A31:C33"/>
    <mergeCell ref="A34:C37"/>
    <mergeCell ref="A39:H39"/>
    <mergeCell ref="A41:H41"/>
    <mergeCell ref="A42:H42"/>
    <mergeCell ref="A43:H43"/>
    <mergeCell ref="A44:H44"/>
    <mergeCell ref="A45:H45"/>
    <mergeCell ref="A46:H46"/>
    <mergeCell ref="A47:H47"/>
    <mergeCell ref="A48:F48"/>
    <mergeCell ref="G48:H48"/>
    <mergeCell ref="A49:F49"/>
    <mergeCell ref="G49:H49"/>
    <mergeCell ref="A50:F50"/>
    <mergeCell ref="G50:H50"/>
    <mergeCell ref="A51:F51"/>
    <mergeCell ref="G51:H51"/>
    <mergeCell ref="A52:F52"/>
    <mergeCell ref="G52:H52"/>
    <mergeCell ref="A53:F53"/>
    <mergeCell ref="G53:H53"/>
    <mergeCell ref="A54:F54"/>
    <mergeCell ref="G54:H54"/>
    <mergeCell ref="A55:F55"/>
    <mergeCell ref="G55:H55"/>
    <mergeCell ref="A56:F56"/>
    <mergeCell ref="G56:H56"/>
    <mergeCell ref="A57:F57"/>
    <mergeCell ref="G57:H57"/>
    <mergeCell ref="A58:F58"/>
    <mergeCell ref="G58:H58"/>
    <mergeCell ref="A59:F59"/>
    <mergeCell ref="G59:H59"/>
    <mergeCell ref="A60:F60"/>
    <mergeCell ref="G60:H60"/>
    <mergeCell ref="A61:F61"/>
    <mergeCell ref="G61:H61"/>
    <mergeCell ref="A62:F62"/>
    <mergeCell ref="G62:H62"/>
    <mergeCell ref="A63:F63"/>
    <mergeCell ref="G63:H63"/>
    <mergeCell ref="A64:F64"/>
    <mergeCell ref="G64:H64"/>
    <mergeCell ref="A65:F65"/>
    <mergeCell ref="G65:H65"/>
    <mergeCell ref="A66:F66"/>
    <mergeCell ref="G66:H66"/>
    <mergeCell ref="A67:F67"/>
    <mergeCell ref="G67:H67"/>
    <mergeCell ref="A68:F68"/>
    <mergeCell ref="G68:H68"/>
    <mergeCell ref="A69:F69"/>
    <mergeCell ref="G69:H69"/>
    <mergeCell ref="A70:F70"/>
    <mergeCell ref="G70:H70"/>
    <mergeCell ref="A71:F71"/>
    <mergeCell ref="G71:H71"/>
    <mergeCell ref="A72:F72"/>
    <mergeCell ref="G72:H72"/>
    <mergeCell ref="A73:F73"/>
    <mergeCell ref="G73:H73"/>
    <mergeCell ref="A74:F74"/>
    <mergeCell ref="G74:H74"/>
    <mergeCell ref="A75:F75"/>
    <mergeCell ref="G75:H75"/>
    <mergeCell ref="A76:F76"/>
    <mergeCell ref="G76:H76"/>
    <mergeCell ref="A77:F77"/>
    <mergeCell ref="G77:H77"/>
    <mergeCell ref="A78:F78"/>
    <mergeCell ref="G78:H78"/>
    <mergeCell ref="A79:F79"/>
    <mergeCell ref="G79:H79"/>
    <mergeCell ref="A80:F80"/>
    <mergeCell ref="G80:H80"/>
    <mergeCell ref="A81:F81"/>
    <mergeCell ref="G81:H81"/>
    <mergeCell ref="A82:F82"/>
    <mergeCell ref="G82:H82"/>
    <mergeCell ref="A83:F83"/>
    <mergeCell ref="G83:H83"/>
    <mergeCell ref="A84:F84"/>
    <mergeCell ref="G84:H84"/>
    <mergeCell ref="A85:F85"/>
    <mergeCell ref="G85:H85"/>
    <mergeCell ref="A86:F86"/>
    <mergeCell ref="G86:H86"/>
    <mergeCell ref="A87:F87"/>
    <mergeCell ref="G87:H87"/>
    <mergeCell ref="A88:F88"/>
    <mergeCell ref="G88:H88"/>
    <mergeCell ref="A89:F89"/>
    <mergeCell ref="G89:H89"/>
    <mergeCell ref="A90:F90"/>
    <mergeCell ref="G90:H90"/>
    <mergeCell ref="A91:F91"/>
    <mergeCell ref="G91:H91"/>
    <mergeCell ref="A92:F92"/>
    <mergeCell ref="G92:H92"/>
    <mergeCell ref="A93:F93"/>
    <mergeCell ref="G93:H93"/>
    <mergeCell ref="A94:F94"/>
    <mergeCell ref="G94:H94"/>
    <mergeCell ref="A95:F95"/>
    <mergeCell ref="G95:H95"/>
    <mergeCell ref="A96:F96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F101"/>
    <mergeCell ref="G101:H101"/>
    <mergeCell ref="A102:F102"/>
    <mergeCell ref="G102:H102"/>
    <mergeCell ref="A103:F103"/>
    <mergeCell ref="G103:H103"/>
    <mergeCell ref="A104:F104"/>
    <mergeCell ref="G104:H104"/>
    <mergeCell ref="A105:F105"/>
    <mergeCell ref="G105:H105"/>
    <mergeCell ref="A106:F106"/>
    <mergeCell ref="G106:H106"/>
    <mergeCell ref="A107:F107"/>
    <mergeCell ref="G107:H107"/>
    <mergeCell ref="A108:F108"/>
    <mergeCell ref="G108:H108"/>
    <mergeCell ref="A109:F109"/>
    <mergeCell ref="G109:H109"/>
    <mergeCell ref="A110:F110"/>
    <mergeCell ref="G110:H110"/>
    <mergeCell ref="A111:F111"/>
    <mergeCell ref="G111:H111"/>
    <mergeCell ref="A112:F112"/>
    <mergeCell ref="G112:H112"/>
    <mergeCell ref="A113:F113"/>
    <mergeCell ref="G113:H113"/>
    <mergeCell ref="A114:F114"/>
    <mergeCell ref="G114:H114"/>
    <mergeCell ref="A115:F115"/>
    <mergeCell ref="G115:H115"/>
    <mergeCell ref="A116:F116"/>
    <mergeCell ref="G116:H116"/>
    <mergeCell ref="A117:F117"/>
    <mergeCell ref="G117:H117"/>
    <mergeCell ref="A118:F118"/>
    <mergeCell ref="G118:H118"/>
    <mergeCell ref="A119:F119"/>
    <mergeCell ref="G119:H119"/>
    <mergeCell ref="A120:F120"/>
    <mergeCell ref="G120:H120"/>
    <mergeCell ref="A122:H122"/>
    <mergeCell ref="A123:C124"/>
    <mergeCell ref="D123:E123"/>
    <mergeCell ref="F123:F124"/>
    <mergeCell ref="G123:H123"/>
    <mergeCell ref="A125:C125"/>
    <mergeCell ref="A126:C126"/>
    <mergeCell ref="A127:C127"/>
    <mergeCell ref="A129:C129"/>
    <mergeCell ref="A130:C130"/>
    <mergeCell ref="A131:C131"/>
    <mergeCell ref="A132:C132"/>
    <mergeCell ref="A128:C128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75:B175"/>
    <mergeCell ref="G175:H175"/>
    <mergeCell ref="A177:C177"/>
    <mergeCell ref="A170:E170"/>
    <mergeCell ref="A171:C171"/>
    <mergeCell ref="G171:H171"/>
    <mergeCell ref="A172:E172"/>
    <mergeCell ref="G173:H173"/>
    <mergeCell ref="A174:E174"/>
  </mergeCells>
  <printOptions/>
  <pageMargins left="0.5905511811023623" right="0.11811023622047245" top="0.15748031496062992" bottom="0.15748031496062992" header="0.15748031496062992" footer="0.15748031496062992"/>
  <pageSetup fitToHeight="0" horizontalDpi="600" verticalDpi="600" orientation="portrait" paperSize="9" scale="70" r:id="rId1"/>
  <rowBreaks count="1" manualBreakCount="1">
    <brk id="6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MishinaTA</cp:lastModifiedBy>
  <cp:lastPrinted>2016-04-12T11:49:27Z</cp:lastPrinted>
  <dcterms:created xsi:type="dcterms:W3CDTF">2010-08-09T11:23:33Z</dcterms:created>
  <dcterms:modified xsi:type="dcterms:W3CDTF">2016-05-13T05:04:40Z</dcterms:modified>
  <cp:category/>
  <cp:version/>
  <cp:contentType/>
  <cp:contentStatus/>
</cp:coreProperties>
</file>